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107" windowHeight="8050"/>
  </bookViews>
  <sheets>
    <sheet name="附件1-基础数据表" sheetId="12" r:id="rId1"/>
    <sheet name="项目支出 (就业专项经费) -原" sheetId="4" state="hidden" r:id="rId2"/>
    <sheet name="部门整体支出" sheetId="8" state="hidden" r:id="rId3"/>
    <sheet name="附件2-部门整体支出" sheetId="29" r:id="rId4"/>
    <sheet name="附表3-1业务工作经费、其他事业发展资金、省级专项资金" sheetId="30" r:id="rId5"/>
    <sheet name="附表3-2运行维护经费" sheetId="35" r:id="rId6"/>
    <sheet name="附件3-4省级专项资金项目" sheetId="24" state="hidden" r:id="rId7"/>
    <sheet name="备用" sheetId="25" state="hidden" r:id="rId8"/>
    <sheet name="(业务工作经费)" sheetId="6" state="hidden" r:id="rId9"/>
    <sheet name="运行维护经费)" sheetId="10" state="hidden" r:id="rId10"/>
    <sheet name="省级专项资金" sheetId="16" state="hidden" r:id="rId11"/>
    <sheet name="附件5 就业补助-报告" sheetId="11" state="hidden" r:id="rId12"/>
    <sheet name="1  (2)" sheetId="9" state="hidden" r:id="rId13"/>
  </sheets>
  <definedNames>
    <definedName name="_xlnm.Print_Area" localSheetId="0">'附件1-基础数据表'!$A$1:$G$31</definedName>
    <definedName name="_xlnm.Print_Area" localSheetId="3">'附件2-部门整体支出'!$A$1:$I$35</definedName>
    <definedName name="_xlnm.Print_Titles" localSheetId="12">'1  (2)'!$4:$4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<sst xmlns="http://schemas.openxmlformats.org/spreadsheetml/2006/main" count="1134" uniqueCount="656">
  <si>
    <r>
      <rPr>
        <sz val="16"/>
        <color theme="1"/>
        <rFont val="黑体"/>
        <charset val="134"/>
      </rPr>
      <t>附件</t>
    </r>
    <r>
      <rPr>
        <sz val="16"/>
        <color theme="1"/>
        <rFont val="Times New Roman"/>
        <charset val="134"/>
      </rPr>
      <t>1</t>
    </r>
  </si>
  <si>
    <r>
      <rPr>
        <b/>
        <sz val="18"/>
        <color theme="1"/>
        <rFont val="Times New Roman"/>
        <charset val="134"/>
      </rPr>
      <t>2023</t>
    </r>
    <r>
      <rPr>
        <b/>
        <sz val="18"/>
        <color theme="1"/>
        <rFont val="黑体"/>
        <charset val="134"/>
      </rPr>
      <t>年度部门整体支出绩效评价基础数据表</t>
    </r>
  </si>
  <si>
    <r>
      <rPr>
        <sz val="11"/>
        <color theme="1"/>
        <rFont val="宋体"/>
        <charset val="134"/>
      </rPr>
      <t>填报单位：湖南省人力资源服务中心</t>
    </r>
  </si>
  <si>
    <t xml:space="preserve">         </t>
  </si>
  <si>
    <r>
      <rPr>
        <sz val="11"/>
        <color theme="1"/>
        <rFont val="宋体"/>
        <charset val="134"/>
      </rPr>
      <t>单位：万元</t>
    </r>
  </si>
  <si>
    <r>
      <rPr>
        <sz val="10"/>
        <color theme="1"/>
        <rFont val="仿宋_GB2312"/>
        <charset val="134"/>
      </rPr>
      <t>财政供养人员情况</t>
    </r>
  </si>
  <si>
    <r>
      <rPr>
        <b/>
        <sz val="10"/>
        <color theme="1"/>
        <rFont val="仿宋_GB2312"/>
        <charset val="134"/>
      </rPr>
      <t>编制数</t>
    </r>
  </si>
  <si>
    <r>
      <rPr>
        <b/>
        <sz val="10"/>
        <color theme="1"/>
        <rFont val="Times New Roman"/>
        <charset val="134"/>
      </rPr>
      <t>2023</t>
    </r>
    <r>
      <rPr>
        <b/>
        <sz val="10"/>
        <color theme="1"/>
        <rFont val="仿宋_GB2312"/>
        <charset val="134"/>
      </rPr>
      <t>年实际在职人数</t>
    </r>
  </si>
  <si>
    <r>
      <rPr>
        <b/>
        <sz val="10"/>
        <color theme="1"/>
        <rFont val="仿宋_GB2312"/>
        <charset val="134"/>
      </rPr>
      <t>控制率</t>
    </r>
  </si>
  <si>
    <r>
      <rPr>
        <sz val="10"/>
        <color theme="1"/>
        <rFont val="仿宋_GB2312"/>
        <charset val="134"/>
      </rPr>
      <t>经费控制情况</t>
    </r>
  </si>
  <si>
    <r>
      <rPr>
        <b/>
        <sz val="10"/>
        <color theme="1"/>
        <rFont val="Times New Roman"/>
        <charset val="134"/>
      </rPr>
      <t>2022</t>
    </r>
    <r>
      <rPr>
        <b/>
        <sz val="10"/>
        <rFont val="仿宋_GB2312"/>
        <charset val="134"/>
      </rPr>
      <t>年决算数</t>
    </r>
  </si>
  <si>
    <r>
      <rPr>
        <b/>
        <sz val="10"/>
        <color theme="1"/>
        <rFont val="Times New Roman"/>
        <charset val="134"/>
      </rPr>
      <t>2023</t>
    </r>
    <r>
      <rPr>
        <b/>
        <sz val="10"/>
        <rFont val="仿宋_GB2312"/>
        <charset val="134"/>
      </rPr>
      <t>年预算数</t>
    </r>
  </si>
  <si>
    <r>
      <rPr>
        <b/>
        <sz val="10"/>
        <rFont val="Times New Roman"/>
        <charset val="134"/>
      </rPr>
      <t>2023</t>
    </r>
    <r>
      <rPr>
        <b/>
        <sz val="10"/>
        <rFont val="仿宋_GB2312"/>
        <charset val="134"/>
      </rPr>
      <t>年决算数</t>
    </r>
  </si>
  <si>
    <r>
      <rPr>
        <sz val="10"/>
        <color theme="1"/>
        <rFont val="仿宋_GB2312"/>
        <charset val="134"/>
      </rPr>
      <t>三公经费</t>
    </r>
  </si>
  <si>
    <t>1、公务用车购置和维护经费</t>
  </si>
  <si>
    <r>
      <rPr>
        <sz val="10"/>
        <color theme="1"/>
        <rFont val="Times New Roman"/>
        <charset val="134"/>
      </rPr>
      <t xml:space="preserve">       </t>
    </r>
    <r>
      <rPr>
        <sz val="10"/>
        <color theme="1"/>
        <rFont val="仿宋_GB2312"/>
        <charset val="134"/>
      </rPr>
      <t>其中：公车购置</t>
    </r>
  </si>
  <si>
    <r>
      <rPr>
        <sz val="10"/>
        <color theme="1"/>
        <rFont val="Times New Roman"/>
        <charset val="134"/>
      </rPr>
      <t xml:space="preserve">                    </t>
    </r>
    <r>
      <rPr>
        <sz val="10"/>
        <color theme="1"/>
        <rFont val="仿宋_GB2312"/>
        <charset val="134"/>
      </rPr>
      <t>公车运行维护</t>
    </r>
  </si>
  <si>
    <t>2、出国经费</t>
  </si>
  <si>
    <t>3、公务接待</t>
  </si>
  <si>
    <r>
      <rPr>
        <sz val="10"/>
        <color theme="1"/>
        <rFont val="仿宋_GB2312"/>
        <charset val="134"/>
      </rPr>
      <t>项目支出：</t>
    </r>
  </si>
  <si>
    <t>1、业务工作专项</t>
  </si>
  <si>
    <t>2、运行维护专项</t>
  </si>
  <si>
    <r>
      <rPr>
        <sz val="10"/>
        <color theme="1"/>
        <rFont val="Times New Roman"/>
        <charset val="134"/>
      </rPr>
      <t>3</t>
    </r>
    <r>
      <rPr>
        <sz val="10"/>
        <color theme="1"/>
        <rFont val="仿宋_GB2312"/>
        <charset val="134"/>
      </rPr>
      <t>、省级专项资金（一个专项一行）</t>
    </r>
  </si>
  <si>
    <r>
      <rPr>
        <sz val="10"/>
        <color theme="1"/>
        <rFont val="仿宋_GB2312"/>
        <charset val="134"/>
      </rPr>
      <t>就业补助专项（省级专项）</t>
    </r>
  </si>
  <si>
    <r>
      <rPr>
        <sz val="10"/>
        <color theme="1"/>
        <rFont val="Times New Roman"/>
        <charset val="134"/>
      </rPr>
      <t>4</t>
    </r>
    <r>
      <rPr>
        <sz val="10"/>
        <color theme="1"/>
        <rFont val="仿宋_GB2312"/>
        <charset val="134"/>
      </rPr>
      <t>、其他事业发展资金</t>
    </r>
  </si>
  <si>
    <r>
      <rPr>
        <sz val="10"/>
        <color theme="1"/>
        <rFont val="仿宋_GB2312"/>
        <charset val="134"/>
      </rPr>
      <t>公用经费</t>
    </r>
  </si>
  <si>
    <r>
      <rPr>
        <sz val="10"/>
        <color theme="1"/>
        <rFont val="Times New Roman"/>
        <charset val="134"/>
      </rPr>
      <t xml:space="preserve">      </t>
    </r>
    <r>
      <rPr>
        <sz val="10"/>
        <color theme="1"/>
        <rFont val="仿宋_GB2312"/>
        <charset val="134"/>
      </rPr>
      <t>其中：办公经费</t>
    </r>
  </si>
  <si>
    <r>
      <rPr>
        <sz val="10"/>
        <color theme="1"/>
        <rFont val="Times New Roman"/>
        <charset val="134"/>
      </rPr>
      <t xml:space="preserve">                  </t>
    </r>
    <r>
      <rPr>
        <sz val="10"/>
        <color theme="1"/>
        <rFont val="仿宋_GB2312"/>
        <charset val="134"/>
      </rPr>
      <t>水费、电费、差旅费</t>
    </r>
  </si>
  <si>
    <r>
      <rPr>
        <sz val="10"/>
        <color theme="1"/>
        <rFont val="Times New Roman"/>
        <charset val="134"/>
      </rPr>
      <t xml:space="preserve">                  </t>
    </r>
    <r>
      <rPr>
        <sz val="10"/>
        <color theme="1"/>
        <rFont val="仿宋_GB2312"/>
        <charset val="134"/>
      </rPr>
      <t>会议费、培训费</t>
    </r>
  </si>
  <si>
    <r>
      <rPr>
        <sz val="10"/>
        <color theme="1"/>
        <rFont val="仿宋_GB2312"/>
        <charset val="134"/>
      </rPr>
      <t>政府采购金额</t>
    </r>
  </si>
  <si>
    <r>
      <rPr>
        <sz val="10"/>
        <color theme="1"/>
        <rFont val="仿宋_GB2312"/>
        <charset val="134"/>
      </rPr>
      <t>部门基本支出预算调整</t>
    </r>
    <r>
      <rPr>
        <sz val="10"/>
        <color theme="1"/>
        <rFont val="Times New Roman"/>
        <charset val="134"/>
      </rPr>
      <t xml:space="preserve"> </t>
    </r>
  </si>
  <si>
    <t>——</t>
  </si>
  <si>
    <r>
      <rPr>
        <sz val="10"/>
        <color theme="1"/>
        <rFont val="仿宋_GB2312"/>
        <charset val="134"/>
      </rPr>
      <t>楼堂馆所控制情况</t>
    </r>
  </si>
  <si>
    <r>
      <rPr>
        <sz val="10"/>
        <color theme="1"/>
        <rFont val="仿宋_GB2312"/>
        <charset val="134"/>
      </rPr>
      <t>批复规模</t>
    </r>
  </si>
  <si>
    <r>
      <rPr>
        <sz val="10"/>
        <color theme="1"/>
        <rFont val="仿宋_GB2312"/>
        <charset val="134"/>
      </rPr>
      <t>实际规模（㎡）</t>
    </r>
  </si>
  <si>
    <r>
      <rPr>
        <sz val="10"/>
        <color theme="1"/>
        <rFont val="仿宋_GB2312"/>
        <charset val="134"/>
      </rPr>
      <t>规模控制率</t>
    </r>
  </si>
  <si>
    <r>
      <rPr>
        <sz val="10"/>
        <color theme="1"/>
        <rFont val="仿宋_GB2312"/>
        <charset val="134"/>
      </rPr>
      <t>预算投资（万元）</t>
    </r>
  </si>
  <si>
    <r>
      <rPr>
        <sz val="10"/>
        <color theme="1"/>
        <rFont val="仿宋_GB2312"/>
        <charset val="134"/>
      </rPr>
      <t>实际投资（万元）</t>
    </r>
  </si>
  <si>
    <r>
      <rPr>
        <sz val="10"/>
        <color theme="1"/>
        <rFont val="仿宋_GB2312"/>
        <charset val="134"/>
      </rPr>
      <t>投资概算控制率</t>
    </r>
  </si>
  <si>
    <r>
      <rPr>
        <sz val="10"/>
        <color theme="1"/>
        <rFont val="仿宋_GB2312"/>
        <charset val="134"/>
      </rPr>
      <t>（</t>
    </r>
    <r>
      <rPr>
        <sz val="10"/>
        <color theme="1"/>
        <rFont val="Times New Roman"/>
        <charset val="134"/>
      </rPr>
      <t>2023</t>
    </r>
    <r>
      <rPr>
        <sz val="10"/>
        <color theme="1"/>
        <rFont val="仿宋_GB2312"/>
        <charset val="134"/>
      </rPr>
      <t>年完工项目）</t>
    </r>
  </si>
  <si>
    <r>
      <rPr>
        <sz val="10"/>
        <color theme="1"/>
        <rFont val="仿宋_GB2312"/>
        <charset val="134"/>
      </rPr>
      <t>（㎡）</t>
    </r>
  </si>
  <si>
    <r>
      <rPr>
        <sz val="10"/>
        <color theme="1"/>
        <rFont val="仿宋_GB2312"/>
        <charset val="134"/>
      </rPr>
      <t>厉行节约保障措施</t>
    </r>
  </si>
  <si>
    <r>
      <rPr>
        <sz val="11"/>
        <color theme="1"/>
        <rFont val="仿宋_GB2312"/>
        <charset val="134"/>
      </rPr>
      <t>说明：</t>
    </r>
    <r>
      <rPr>
        <sz val="11"/>
        <color theme="1"/>
        <rFont val="Times New Roman"/>
        <charset val="134"/>
      </rPr>
      <t>“</t>
    </r>
    <r>
      <rPr>
        <sz val="11"/>
        <color theme="1"/>
        <rFont val="仿宋_GB2312"/>
        <charset val="134"/>
      </rPr>
      <t>项目支出</t>
    </r>
    <r>
      <rPr>
        <sz val="11"/>
        <color theme="1"/>
        <rFont val="Times New Roman"/>
        <charset val="134"/>
      </rPr>
      <t>”</t>
    </r>
    <r>
      <rPr>
        <sz val="11"/>
        <color theme="1"/>
        <rFont val="仿宋_GB2312"/>
        <charset val="134"/>
      </rPr>
      <t>需要填报基本支出以外的所有项目支出情况，</t>
    </r>
    <r>
      <rPr>
        <sz val="11"/>
        <color theme="1"/>
        <rFont val="Times New Roman"/>
        <charset val="134"/>
      </rPr>
      <t>“</t>
    </r>
    <r>
      <rPr>
        <sz val="11"/>
        <color theme="1"/>
        <rFont val="仿宋_GB2312"/>
        <charset val="134"/>
      </rPr>
      <t>公用经费</t>
    </r>
    <r>
      <rPr>
        <sz val="11"/>
        <color theme="1"/>
        <rFont val="Times New Roman"/>
        <charset val="134"/>
      </rPr>
      <t>”</t>
    </r>
    <r>
      <rPr>
        <sz val="11"/>
        <color theme="1"/>
        <rFont val="仿宋_GB2312"/>
        <charset val="134"/>
      </rPr>
      <t>填报基本支出中的一般商品和服务支出。</t>
    </r>
  </si>
  <si>
    <t xml:space="preserve">填表人:            填报日期：            联系电话：                  单位负责人签字： </t>
  </si>
  <si>
    <t>一级指标</t>
  </si>
  <si>
    <t>二级指标</t>
  </si>
  <si>
    <t>三级指标</t>
  </si>
  <si>
    <t>评价标准</t>
  </si>
  <si>
    <t>指标说明</t>
  </si>
  <si>
    <t xml:space="preserve">年度指标值 </t>
  </si>
  <si>
    <t>实际完成值</t>
  </si>
  <si>
    <t>分值</t>
  </si>
  <si>
    <t>得分</t>
  </si>
  <si>
    <t>偏差原因分析及改进措施</t>
  </si>
  <si>
    <t>预算执行率</t>
  </si>
  <si>
    <t>预算完成率95%及以上计10分，95（不含）-90%（含），计6分，90-80%（含），计4分，小于80%不得分；</t>
  </si>
  <si>
    <t>单位本年度预算完成数与预算数的比率，用以反映和考核单位预算完成程度；</t>
  </si>
  <si>
    <t>产出指标（55分）</t>
  </si>
  <si>
    <t>数量指标</t>
  </si>
  <si>
    <t>保贴资金发放到位率</t>
  </si>
  <si>
    <t>灵活就业人员社保补贴全部发放到位，计10分，计满分，否，计0分</t>
  </si>
  <si>
    <t>项目实施的任务实际完成数与任务总数的比率，用以反映和考核项目产出数量目标的实现程度</t>
  </si>
  <si>
    <t>质量指标</t>
  </si>
  <si>
    <t>管理制度健全性</t>
  </si>
  <si>
    <t>①有内控管理制度，2分；②相关内控管理制度得到有效执行，3分，否则酌情计分。</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</si>
  <si>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</si>
  <si>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1例不符合要求的扣1分，扣完为止。</t>
  </si>
  <si>
    <t>发放对象准确率达标的比例</t>
  </si>
  <si>
    <t>计分=发放对象准确率达到本年度全省绩效指标值的任务个数/任务总数*100%*15</t>
  </si>
  <si>
    <t>发放对象准确率达到既定目标的任务数与任务总数的比率，用以反映和考核项目产出质量目标的实现程度</t>
  </si>
  <si>
    <t>时效指标</t>
  </si>
  <si>
    <t>项目完成及时率</t>
  </si>
  <si>
    <t>项目完成及时率≥95%，计满分，每超过（降低）5%扣2分，扣完为止。</t>
  </si>
  <si>
    <t xml:space="preserve">是否及时完成采购数量 </t>
  </si>
  <si>
    <t>成本指标</t>
  </si>
  <si>
    <t>政府采购执行率</t>
  </si>
  <si>
    <t>100%计10分，每超过（降低）5%扣2分，扣完为止。</t>
  </si>
  <si>
    <t>政府采购执行率=（实际政府采购金额/政府采购预算数）×100%</t>
  </si>
  <si>
    <t>效益指标（30）</t>
  </si>
  <si>
    <t>经济效益</t>
  </si>
  <si>
    <t>提高就业人员的经济收入</t>
  </si>
  <si>
    <t>就业资金的使用，对提供就业人员收入效果显著计5分，否则酌情扣分</t>
  </si>
  <si>
    <t>通过就补助资金实现就业机会，提高相关人员的经济收入</t>
  </si>
  <si>
    <t>社会效益</t>
  </si>
  <si>
    <t>城镇新增就业人数完成比率</t>
  </si>
  <si>
    <t>完成年度绩效目标，得5分，否则，得分=实际完成比率*5，计算公式：实际完成比率=实际完成就业人数/计划完成人数</t>
  </si>
  <si>
    <t>通过就业补助专项资金有效解决就业问题，提升城镇新增就业率，增加就业机会，促进社会稳定</t>
  </si>
  <si>
    <t>70万人</t>
  </si>
  <si>
    <t>80.83万人</t>
  </si>
  <si>
    <t>降低城镇失业率</t>
  </si>
  <si>
    <t>完成年度绩效目标，得5分，否则，得分=实际完成比率*5，计算公式：实际完成比率=实际降低失业人数/计划完成人数</t>
  </si>
  <si>
    <t>通过就业补助专项资金降低城镇失率，促进社会稳定</t>
  </si>
  <si>
    <t>失业人再就业人数</t>
  </si>
  <si>
    <t>失业人员再就业人数大于30万人计5分，否则，计分=就业困难人员再就业比率*5，计算公式：全年就业困难人员就业人数/（上年末结转困难人员人数+年内新增困难人员人数）</t>
  </si>
  <si>
    <t>用以反映失业人员通过就业补助专项资金实现的再就业机会，促进社会稳定</t>
  </si>
  <si>
    <t>再就业人数30万人</t>
  </si>
  <si>
    <t>33.9万人</t>
  </si>
  <si>
    <t xml:space="preserve">因就业问题发生重大群体性事件数量 </t>
  </si>
  <si>
    <t>因就业问题发生重大群体性事件数量小于或等于2起的，得5分，否则得分=（项目总数一不符合些项规定的项目数）/项目总数*5分</t>
  </si>
  <si>
    <t>用以反映通过补助专项资金降低的重大群体性事件情况</t>
  </si>
  <si>
    <t>小于2起</t>
  </si>
  <si>
    <t>可持续影响指标</t>
  </si>
  <si>
    <t>长效保障机制</t>
  </si>
  <si>
    <t>通过实施就业相关政策，优化就业环境，创造就业机会</t>
  </si>
  <si>
    <t>建立长效保障机制，计5分，未建立，视完成程度计算得分</t>
  </si>
  <si>
    <t>满意度指标（5分）</t>
  </si>
  <si>
    <t>服务对象满意度指标</t>
  </si>
  <si>
    <t>服务对象满意度</t>
  </si>
  <si>
    <t>90%（含）以上计10分；</t>
  </si>
  <si>
    <t>服务对象是指部门（单位）履行职责而影响到的群体或个人，一般采取社会调查的方式。</t>
  </si>
  <si>
    <t>80%（含）-90%，计8分；</t>
  </si>
  <si>
    <t>70%（含）-80%，计6分；</t>
  </si>
  <si>
    <t>低于70%计0分。</t>
  </si>
  <si>
    <t>合计</t>
  </si>
  <si>
    <t>在职人员控制率</t>
  </si>
  <si>
    <t>在职人员控制率≦100%，计5分；每超过1%扣0.5分，扣完为止。</t>
  </si>
  <si>
    <t>在职人员控制率=（在职人员数/编制数）×100%，在职人员数：部门（单位）实际在职人数，以财政厅确定的部门决算编制口径为准。</t>
  </si>
  <si>
    <t>产出指标（60分）</t>
  </si>
  <si>
    <t>新建楼堂馆所面积控制率</t>
  </si>
  <si>
    <t>100%以下（含）计5分，每超出5%扣1分，扣完为止。</t>
  </si>
  <si>
    <t>楼堂馆所面积控制率=实际建设面积/批准建设面积×100% 。</t>
  </si>
  <si>
    <t>无</t>
  </si>
  <si>
    <t>新增城镇就业人数</t>
  </si>
  <si>
    <t>100%以上（含）计3分，每降低5%,扣0.5分，扣完为止</t>
  </si>
  <si>
    <r>
      <rPr>
        <sz val="10"/>
        <color theme="1"/>
        <rFont val="宋体"/>
        <charset val="134"/>
        <scheme val="major"/>
      </rPr>
      <t>7</t>
    </r>
    <r>
      <rPr>
        <sz val="11"/>
        <color theme="1"/>
        <rFont val="宋体"/>
        <charset val="134"/>
        <scheme val="minor"/>
      </rPr>
      <t>0万人</t>
    </r>
  </si>
  <si>
    <r>
      <rPr>
        <sz val="11"/>
        <color theme="1"/>
        <rFont val="宋体"/>
        <charset val="134"/>
        <scheme val="minor"/>
      </rPr>
      <t>7</t>
    </r>
    <r>
      <rPr>
        <sz val="11"/>
        <color theme="1"/>
        <rFont val="宋体"/>
        <charset val="134"/>
        <scheme val="minor"/>
      </rPr>
      <t>2.42</t>
    </r>
    <r>
      <rPr>
        <sz val="11"/>
        <color theme="1"/>
        <rFont val="宋体"/>
        <charset val="134"/>
        <scheme val="minor"/>
      </rPr>
      <t>万人</t>
    </r>
  </si>
  <si>
    <t>城镇失业登记率</t>
  </si>
  <si>
    <t>14.5%以下（含）计3分，每降低0.5%,扣0.5分，扣完为止</t>
  </si>
  <si>
    <t>4.5%以内</t>
  </si>
  <si>
    <t>社会保障卡持卡人数</t>
  </si>
  <si>
    <t>100%以上（含）计2分，每降低5%,扣0.5分，扣完为止</t>
  </si>
  <si>
    <t>6210万人</t>
  </si>
  <si>
    <t>5883.56万人</t>
  </si>
  <si>
    <t>城镇失业人员再就业</t>
  </si>
  <si>
    <t>30万人</t>
  </si>
  <si>
    <t>35.76万人</t>
  </si>
  <si>
    <t>就业困难人员</t>
  </si>
  <si>
    <t>10万人</t>
  </si>
  <si>
    <t>13.84万人</t>
  </si>
  <si>
    <t>2020年新开工工程建设项目工伤保险参保率达到90%</t>
  </si>
  <si>
    <t>90%以上（含）计2分，每降低5%,扣0.5分，扣完为止</t>
  </si>
  <si>
    <t>≥90%</t>
  </si>
  <si>
    <t>全年新增高技能人才</t>
  </si>
  <si>
    <t>100%计5分，每降低5%扣0.5分，扣完为止。</t>
  </si>
  <si>
    <t>1万人</t>
  </si>
  <si>
    <t>1.5万人</t>
  </si>
  <si>
    <t>技工院校招生人数</t>
  </si>
  <si>
    <t>3.7万人</t>
  </si>
  <si>
    <t>5.4万人</t>
  </si>
  <si>
    <t>养老保险人数</t>
  </si>
  <si>
    <t>参加城镇职工基本养老保险人数1622万人、参加失业保险人数623万人、参加工伤保险人数达到806万人,</t>
  </si>
  <si>
    <t>部分资金存在串指标现象，就业资金的使用中未按完成工作进度付款</t>
  </si>
  <si>
    <t>企业劳动合同签订率</t>
  </si>
  <si>
    <t>企业劳动合同签订率90%及以上计2分，90（不含）-80%（含），计1分，80-70%（含），计0.5分，小于80%不得分；</t>
  </si>
  <si>
    <r>
      <rPr>
        <sz val="10"/>
        <color theme="1"/>
        <rFont val="宋体"/>
        <charset val="134"/>
      </rPr>
      <t>劳动人事争议仲裁结案率</t>
    </r>
  </si>
  <si>
    <r>
      <rPr>
        <sz val="10"/>
        <color theme="1"/>
        <rFont val="宋体"/>
        <charset val="134"/>
      </rPr>
      <t>劳动人事争议仲裁结案率</t>
    </r>
    <r>
      <rPr>
        <sz val="10"/>
        <color theme="1"/>
        <rFont val="Times New Roman"/>
        <charset val="134"/>
      </rPr>
      <t>90%</t>
    </r>
    <r>
      <rPr>
        <sz val="10"/>
        <color theme="1"/>
        <rFont val="宋体"/>
        <charset val="134"/>
      </rPr>
      <t>及以上计</t>
    </r>
    <r>
      <rPr>
        <sz val="10"/>
        <color theme="1"/>
        <rFont val="Times New Roman"/>
        <charset val="134"/>
      </rPr>
      <t>3</t>
    </r>
    <r>
      <rPr>
        <sz val="10"/>
        <color theme="1"/>
        <rFont val="宋体"/>
        <charset val="134"/>
      </rPr>
      <t>分，</t>
    </r>
    <r>
      <rPr>
        <sz val="10"/>
        <color theme="1"/>
        <rFont val="Times New Roman"/>
        <charset val="134"/>
      </rPr>
      <t>90</t>
    </r>
    <r>
      <rPr>
        <sz val="10"/>
        <color theme="1"/>
        <rFont val="宋体"/>
        <charset val="134"/>
      </rPr>
      <t>（不含）</t>
    </r>
    <r>
      <rPr>
        <sz val="10"/>
        <color theme="1"/>
        <rFont val="Times New Roman"/>
        <charset val="134"/>
      </rPr>
      <t>-80%</t>
    </r>
    <r>
      <rPr>
        <sz val="10"/>
        <color theme="1"/>
        <rFont val="宋体"/>
        <charset val="134"/>
      </rPr>
      <t>（含），计</t>
    </r>
    <r>
      <rPr>
        <sz val="10"/>
        <color theme="1"/>
        <rFont val="Times New Roman"/>
        <charset val="134"/>
      </rPr>
      <t>2</t>
    </r>
    <r>
      <rPr>
        <sz val="10"/>
        <color theme="1"/>
        <rFont val="宋体"/>
        <charset val="134"/>
      </rPr>
      <t>分，</t>
    </r>
    <r>
      <rPr>
        <sz val="10"/>
        <color theme="1"/>
        <rFont val="Times New Roman"/>
        <charset val="134"/>
      </rPr>
      <t>80-70%</t>
    </r>
    <r>
      <rPr>
        <sz val="10"/>
        <color theme="1"/>
        <rFont val="宋体"/>
        <charset val="134"/>
      </rPr>
      <t>（含），计</t>
    </r>
    <r>
      <rPr>
        <sz val="10"/>
        <color theme="1"/>
        <rFont val="Times New Roman"/>
        <charset val="134"/>
      </rPr>
      <t>1</t>
    </r>
    <r>
      <rPr>
        <sz val="10"/>
        <color theme="1"/>
        <rFont val="宋体"/>
        <charset val="134"/>
      </rPr>
      <t>分，小于</t>
    </r>
    <r>
      <rPr>
        <sz val="10"/>
        <color theme="1"/>
        <rFont val="Times New Roman"/>
        <charset val="134"/>
      </rPr>
      <t>80%</t>
    </r>
    <r>
      <rPr>
        <sz val="10"/>
        <color theme="1"/>
        <rFont val="宋体"/>
        <charset val="134"/>
      </rPr>
      <t>不得分；</t>
    </r>
  </si>
  <si>
    <t>劳动人事争议调解成功率</t>
  </si>
  <si>
    <t>劳动人事争议调解成功率60%及以上计3分，60（不含）-50%（含），计2分，50-40%（含），计1分，小于40%不得分；</t>
  </si>
  <si>
    <t>劳动保障监察举报投诉案件结案率</t>
  </si>
  <si>
    <r>
      <rPr>
        <sz val="10"/>
        <color theme="1"/>
        <rFont val="宋体"/>
        <charset val="134"/>
      </rPr>
      <t>劳动保障监察举报投诉案件结案率</t>
    </r>
    <r>
      <rPr>
        <sz val="10"/>
        <color theme="1"/>
        <rFont val="Times New Roman"/>
        <charset val="134"/>
      </rPr>
      <t>96%</t>
    </r>
    <r>
      <rPr>
        <sz val="10"/>
        <color theme="1"/>
        <rFont val="宋体"/>
        <charset val="134"/>
      </rPr>
      <t>及以上计</t>
    </r>
    <r>
      <rPr>
        <sz val="10"/>
        <color theme="1"/>
        <rFont val="Times New Roman"/>
        <charset val="134"/>
      </rPr>
      <t>3</t>
    </r>
    <r>
      <rPr>
        <sz val="10"/>
        <color theme="1"/>
        <rFont val="宋体"/>
        <charset val="134"/>
      </rPr>
      <t>分，</t>
    </r>
    <r>
      <rPr>
        <sz val="10"/>
        <color theme="1"/>
        <rFont val="Times New Roman"/>
        <charset val="134"/>
      </rPr>
      <t>96</t>
    </r>
    <r>
      <rPr>
        <sz val="10"/>
        <color theme="1"/>
        <rFont val="宋体"/>
        <charset val="134"/>
      </rPr>
      <t>（不含）</t>
    </r>
    <r>
      <rPr>
        <sz val="10"/>
        <color theme="1"/>
        <rFont val="Times New Roman"/>
        <charset val="134"/>
      </rPr>
      <t>-90%</t>
    </r>
    <r>
      <rPr>
        <sz val="10"/>
        <color theme="1"/>
        <rFont val="宋体"/>
        <charset val="134"/>
      </rPr>
      <t>（含），计</t>
    </r>
    <r>
      <rPr>
        <sz val="10"/>
        <color theme="1"/>
        <rFont val="Times New Roman"/>
        <charset val="134"/>
      </rPr>
      <t>3</t>
    </r>
    <r>
      <rPr>
        <sz val="10"/>
        <color theme="1"/>
        <rFont val="宋体"/>
        <charset val="134"/>
      </rPr>
      <t>分，</t>
    </r>
    <r>
      <rPr>
        <sz val="10"/>
        <color theme="1"/>
        <rFont val="Times New Roman"/>
        <charset val="134"/>
      </rPr>
      <t>90-80%</t>
    </r>
    <r>
      <rPr>
        <sz val="10"/>
        <color theme="1"/>
        <rFont val="宋体"/>
        <charset val="134"/>
      </rPr>
      <t>（含），计</t>
    </r>
    <r>
      <rPr>
        <sz val="10"/>
        <color theme="1"/>
        <rFont val="Times New Roman"/>
        <charset val="134"/>
      </rPr>
      <t>2</t>
    </r>
    <r>
      <rPr>
        <sz val="10"/>
        <color theme="1"/>
        <rFont val="宋体"/>
        <charset val="134"/>
      </rPr>
      <t>分，小于</t>
    </r>
    <r>
      <rPr>
        <sz val="10"/>
        <color theme="1"/>
        <rFont val="Times New Roman"/>
        <charset val="134"/>
      </rPr>
      <t>80%</t>
    </r>
    <r>
      <rPr>
        <sz val="10"/>
        <color theme="1"/>
        <rFont val="宋体"/>
        <charset val="134"/>
      </rPr>
      <t>不得分；</t>
    </r>
  </si>
  <si>
    <t>拖欠农民工工资举报投诉案件结案率</t>
  </si>
  <si>
    <r>
      <rPr>
        <sz val="10"/>
        <color theme="1"/>
        <rFont val="Times New Roman"/>
        <charset val="134"/>
      </rPr>
      <t>98%</t>
    </r>
    <r>
      <rPr>
        <sz val="10"/>
        <color theme="1"/>
        <rFont val="宋体"/>
        <charset val="134"/>
      </rPr>
      <t>及以上计</t>
    </r>
    <r>
      <rPr>
        <sz val="10"/>
        <color theme="1"/>
        <rFont val="Times New Roman"/>
        <charset val="134"/>
      </rPr>
      <t>3</t>
    </r>
    <r>
      <rPr>
        <sz val="10"/>
        <color theme="1"/>
        <rFont val="宋体"/>
        <charset val="134"/>
      </rPr>
      <t>分，</t>
    </r>
    <r>
      <rPr>
        <sz val="10"/>
        <color theme="1"/>
        <rFont val="Times New Roman"/>
        <charset val="134"/>
      </rPr>
      <t>98</t>
    </r>
    <r>
      <rPr>
        <sz val="10"/>
        <color theme="1"/>
        <rFont val="宋体"/>
        <charset val="134"/>
      </rPr>
      <t>（不含）</t>
    </r>
    <r>
      <rPr>
        <sz val="10"/>
        <color theme="1"/>
        <rFont val="Times New Roman"/>
        <charset val="134"/>
      </rPr>
      <t>-90%</t>
    </r>
    <r>
      <rPr>
        <sz val="10"/>
        <color theme="1"/>
        <rFont val="宋体"/>
        <charset val="134"/>
      </rPr>
      <t>（含），计</t>
    </r>
    <r>
      <rPr>
        <sz val="10"/>
        <color theme="1"/>
        <rFont val="Times New Roman"/>
        <charset val="134"/>
      </rPr>
      <t>2</t>
    </r>
    <r>
      <rPr>
        <sz val="10"/>
        <color theme="1"/>
        <rFont val="宋体"/>
        <charset val="134"/>
      </rPr>
      <t>分，</t>
    </r>
    <r>
      <rPr>
        <sz val="10"/>
        <color theme="1"/>
        <rFont val="Times New Roman"/>
        <charset val="134"/>
      </rPr>
      <t>90-80%</t>
    </r>
    <r>
      <rPr>
        <sz val="10"/>
        <color theme="1"/>
        <rFont val="宋体"/>
        <charset val="134"/>
      </rPr>
      <t>（含），计</t>
    </r>
    <r>
      <rPr>
        <sz val="10"/>
        <color theme="1"/>
        <rFont val="Times New Roman"/>
        <charset val="134"/>
      </rPr>
      <t>1</t>
    </r>
    <r>
      <rPr>
        <sz val="10"/>
        <color theme="1"/>
        <rFont val="宋体"/>
        <charset val="134"/>
      </rPr>
      <t>分，小于</t>
    </r>
    <r>
      <rPr>
        <sz val="10"/>
        <color theme="1"/>
        <rFont val="Times New Roman"/>
        <charset val="134"/>
      </rPr>
      <t>80%</t>
    </r>
    <r>
      <rPr>
        <sz val="10"/>
        <color theme="1"/>
        <rFont val="宋体"/>
        <charset val="134"/>
      </rPr>
      <t>不得分；</t>
    </r>
  </si>
  <si>
    <t>各项保险按时发放率</t>
  </si>
  <si>
    <t>社保资金、失业保险资金、工伤资金按时发放计4分，发生3例上以上每增加一例扣0.5分，扣完为止</t>
  </si>
  <si>
    <t>政府采购及时率</t>
  </si>
  <si>
    <t>是，计满分，否，计0分</t>
  </si>
  <si>
    <t>“三公经费”控制率</t>
  </si>
  <si>
    <t>“三公经费”控制在100%以下（含）计满分，每超出1%扣1分，扣完为止。</t>
  </si>
  <si>
    <t>“三公经费”控制率=（“三公经费”实际支出数/“三公经费”预算安排数）×100%。</t>
  </si>
  <si>
    <t>公用经费控制率</t>
  </si>
  <si>
    <t>100%以下（含）计5分，每超出1%扣1分，扣完为止。</t>
  </si>
  <si>
    <t>公用经费控制率=（实际支出公用经费总额/预算安排公用经费总额）×100%。</t>
  </si>
  <si>
    <t>效益指标（20）</t>
  </si>
  <si>
    <t>全省就业局势总体稳定</t>
  </si>
  <si>
    <t>各项信息系统正常运行，确保各项保险基金正常收缴，为省级各项目标任务作铺垫，构建中国特色和谐劳动关系。</t>
  </si>
  <si>
    <t>社会保障制度人员全覆盖</t>
  </si>
  <si>
    <t>做到了人员全覆盖，计3分，每降低5%扣0.5分，扣完为止。</t>
  </si>
  <si>
    <t>事业单位管理制度健全性</t>
  </si>
  <si>
    <t>①有内控管理制度，2分；②相关内控管理制度得到有效执行，2分，否则酌情计分。</t>
  </si>
  <si>
    <t>提升湖南人社工作的影响力</t>
  </si>
  <si>
    <r>
      <rPr>
        <sz val="11"/>
        <color theme="1"/>
        <rFont val="宋体"/>
        <charset val="134"/>
      </rPr>
      <t>明显提升的计</t>
    </r>
    <r>
      <rPr>
        <sz val="11"/>
        <color theme="1"/>
        <rFont val="Times New Roman"/>
        <charset val="134"/>
      </rPr>
      <t>5</t>
    </r>
    <r>
      <rPr>
        <sz val="11"/>
        <color theme="1"/>
        <rFont val="宋体"/>
        <charset val="134"/>
      </rPr>
      <t>分，良好</t>
    </r>
    <r>
      <rPr>
        <sz val="11"/>
        <color theme="1"/>
        <rFont val="Times New Roman"/>
        <charset val="134"/>
      </rPr>
      <t>4</t>
    </r>
    <r>
      <rPr>
        <sz val="11"/>
        <color theme="1"/>
        <rFont val="宋体"/>
        <charset val="134"/>
      </rPr>
      <t>分；一般</t>
    </r>
    <r>
      <rPr>
        <sz val="11"/>
        <color theme="1"/>
        <rFont val="Times New Roman"/>
        <charset val="134"/>
      </rPr>
      <t>3</t>
    </r>
    <r>
      <rPr>
        <sz val="11"/>
        <color theme="1"/>
        <rFont val="宋体"/>
        <charset val="134"/>
      </rPr>
      <t>分，无效果或者效果不明显</t>
    </r>
    <r>
      <rPr>
        <sz val="11"/>
        <color theme="1"/>
        <rFont val="Times New Roman"/>
        <charset val="134"/>
      </rPr>
      <t>0</t>
    </r>
    <r>
      <rPr>
        <sz val="11"/>
        <color theme="1"/>
        <rFont val="宋体"/>
        <charset val="134"/>
      </rPr>
      <t>分</t>
    </r>
  </si>
  <si>
    <t>影响力提升明显</t>
  </si>
  <si>
    <t>提升明显</t>
  </si>
  <si>
    <t>行政效能</t>
  </si>
  <si>
    <t>推动网上办事，提高行政效率效果明显的计10分，良好7分；一般5分，无效果或者效果不明显0分</t>
  </si>
  <si>
    <t>根据部门自评材料评定。</t>
  </si>
  <si>
    <t>效果明显</t>
  </si>
  <si>
    <t>满意度指标（10分）</t>
  </si>
  <si>
    <t>社会公众或服务对象满意度指标</t>
  </si>
  <si>
    <t>社会公众或服务对象满意度</t>
  </si>
  <si>
    <t>社会公众或服务对象是指部门（单位）履行职责而影响到的部门、群体或个人，一般采取社会调查的方式。</t>
  </si>
  <si>
    <r>
      <rPr>
        <sz val="15"/>
        <rFont val="黑体"/>
        <charset val="134"/>
      </rPr>
      <t>附件</t>
    </r>
    <r>
      <rPr>
        <sz val="15"/>
        <rFont val="Times New Roman"/>
        <charset val="134"/>
      </rPr>
      <t>2</t>
    </r>
  </si>
  <si>
    <r>
      <rPr>
        <b/>
        <sz val="18"/>
        <rFont val="Times New Roman"/>
        <charset val="134"/>
      </rPr>
      <t>2023</t>
    </r>
    <r>
      <rPr>
        <b/>
        <sz val="18"/>
        <rFont val="黑体"/>
        <charset val="134"/>
      </rPr>
      <t>年度部门整体支出绩效自评表</t>
    </r>
  </si>
  <si>
    <r>
      <rPr>
        <sz val="9"/>
        <rFont val="仿宋_GB2312"/>
        <charset val="134"/>
      </rPr>
      <t>省级预算部门名称</t>
    </r>
  </si>
  <si>
    <r>
      <rPr>
        <sz val="9"/>
        <rFont val="仿宋_GB2312"/>
        <charset val="134"/>
      </rPr>
      <t>湖南省人力资源服务中心</t>
    </r>
  </si>
  <si>
    <r>
      <rPr>
        <sz val="9"/>
        <rFont val="仿宋_GB2312"/>
        <charset val="134"/>
      </rPr>
      <t>年度预算申请
（万元）</t>
    </r>
  </si>
  <si>
    <r>
      <rPr>
        <sz val="9"/>
        <rFont val="仿宋_GB2312"/>
        <charset val="134"/>
      </rPr>
      <t>年初预算数</t>
    </r>
  </si>
  <si>
    <r>
      <rPr>
        <sz val="9"/>
        <rFont val="仿宋_GB2312"/>
        <charset val="134"/>
      </rPr>
      <t>全年预算数</t>
    </r>
  </si>
  <si>
    <r>
      <rPr>
        <sz val="9"/>
        <rFont val="仿宋_GB2312"/>
        <charset val="134"/>
      </rPr>
      <t>全年执行数</t>
    </r>
  </si>
  <si>
    <r>
      <rPr>
        <sz val="9"/>
        <rFont val="仿宋_GB2312"/>
        <charset val="134"/>
      </rPr>
      <t>分值</t>
    </r>
  </si>
  <si>
    <r>
      <rPr>
        <sz val="9"/>
        <rFont val="仿宋_GB2312"/>
        <charset val="134"/>
      </rPr>
      <t>执行率</t>
    </r>
  </si>
  <si>
    <r>
      <rPr>
        <sz val="9"/>
        <rFont val="仿宋_GB2312"/>
        <charset val="134"/>
      </rPr>
      <t>得分</t>
    </r>
  </si>
  <si>
    <r>
      <rPr>
        <sz val="9"/>
        <rFont val="仿宋_GB2312"/>
        <charset val="134"/>
      </rPr>
      <t>年度资金总额</t>
    </r>
  </si>
  <si>
    <r>
      <rPr>
        <sz val="9"/>
        <rFont val="Times New Roman"/>
        <charset val="134"/>
      </rPr>
      <t>7</t>
    </r>
    <r>
      <rPr>
        <sz val="9"/>
        <rFont val="宋体"/>
        <charset val="134"/>
      </rPr>
      <t>（受2022年疫情影响，2023年首先逐步消化上年结转结余就业专项资金，其次使用当年就业专项资金）</t>
    </r>
  </si>
  <si>
    <r>
      <rPr>
        <sz val="9"/>
        <rFont val="仿宋_GB2312"/>
        <charset val="134"/>
      </rPr>
      <t>按收入性质分：</t>
    </r>
  </si>
  <si>
    <t>按支出性质分：</t>
  </si>
  <si>
    <r>
      <rPr>
        <sz val="9"/>
        <color theme="1"/>
        <rFont val="仿宋_GB2312"/>
        <charset val="134"/>
      </rPr>
      <t>其中：</t>
    </r>
    <r>
      <rPr>
        <sz val="9"/>
        <color theme="1"/>
        <rFont val="Times New Roman"/>
        <charset val="134"/>
      </rPr>
      <t xml:space="preserve"> </t>
    </r>
    <r>
      <rPr>
        <sz val="9"/>
        <color theme="1"/>
        <rFont val="仿宋_GB2312"/>
        <charset val="134"/>
      </rPr>
      <t>一般公共预算：</t>
    </r>
    <r>
      <rPr>
        <sz val="9"/>
        <color theme="1"/>
        <rFont val="Times New Roman"/>
        <charset val="134"/>
      </rPr>
      <t>2,141.66</t>
    </r>
  </si>
  <si>
    <r>
      <rPr>
        <sz val="9"/>
        <rFont val="仿宋_GB2312"/>
        <charset val="134"/>
      </rPr>
      <t>其中：基本支出：</t>
    </r>
    <r>
      <rPr>
        <sz val="9"/>
        <rFont val="Times New Roman"/>
        <charset val="134"/>
      </rPr>
      <t>357.67</t>
    </r>
  </si>
  <si>
    <r>
      <rPr>
        <sz val="9"/>
        <color theme="1"/>
        <rFont val="Times New Roman"/>
        <charset val="134"/>
      </rPr>
      <t xml:space="preserve">           </t>
    </r>
    <r>
      <rPr>
        <sz val="9"/>
        <color theme="1"/>
        <rFont val="仿宋_GB2312"/>
        <charset val="134"/>
      </rPr>
      <t>政府性基金拨款：</t>
    </r>
  </si>
  <si>
    <r>
      <rPr>
        <sz val="9"/>
        <rFont val="Times New Roman"/>
        <charset val="134"/>
      </rPr>
      <t xml:space="preserve">          </t>
    </r>
    <r>
      <rPr>
        <sz val="9"/>
        <rFont val="仿宋_GB2312"/>
        <charset val="134"/>
      </rPr>
      <t>项目支出：</t>
    </r>
    <r>
      <rPr>
        <sz val="9"/>
        <rFont val="Times New Roman"/>
        <charset val="134"/>
      </rPr>
      <t>1153.74</t>
    </r>
  </si>
  <si>
    <r>
      <rPr>
        <sz val="9"/>
        <color theme="1"/>
        <rFont val="Times New Roman"/>
        <charset val="134"/>
      </rPr>
      <t xml:space="preserve">        </t>
    </r>
    <r>
      <rPr>
        <sz val="9"/>
        <color theme="1"/>
        <rFont val="仿宋_GB2312"/>
        <charset val="134"/>
      </rPr>
      <t>纳入专户管理的非税收入拨款：</t>
    </r>
  </si>
  <si>
    <r>
      <rPr>
        <sz val="9"/>
        <color theme="1"/>
        <rFont val="Times New Roman"/>
        <charset val="134"/>
      </rPr>
      <t xml:space="preserve">        </t>
    </r>
    <r>
      <rPr>
        <sz val="9"/>
        <color theme="1"/>
        <rFont val="仿宋_GB2312"/>
        <charset val="134"/>
      </rPr>
      <t>其他资金：</t>
    </r>
    <r>
      <rPr>
        <sz val="9"/>
        <color theme="1"/>
        <rFont val="Times New Roman"/>
        <charset val="134"/>
      </rPr>
      <t>0.2</t>
    </r>
  </si>
  <si>
    <r>
      <rPr>
        <sz val="9"/>
        <rFont val="仿宋_GB2312"/>
        <charset val="134"/>
      </rPr>
      <t>年度总体目标</t>
    </r>
  </si>
  <si>
    <r>
      <rPr>
        <sz val="9"/>
        <rFont val="仿宋_GB2312"/>
        <charset val="134"/>
      </rPr>
      <t>预期目标</t>
    </r>
  </si>
  <si>
    <r>
      <rPr>
        <sz val="9"/>
        <rFont val="仿宋_GB2312"/>
        <charset val="134"/>
      </rPr>
      <t>实际完成情况</t>
    </r>
  </si>
  <si>
    <r>
      <rPr>
        <sz val="9"/>
        <rFont val="仿宋_GB2312"/>
        <charset val="134"/>
      </rPr>
      <t xml:space="preserve">完成流动人员人事档案公共管理服务工作；做好流动人才党员管理与服务；开展人才交流公共招聘工作；承担流动人员部分系列（专业）中初级职称认定、中高级职称申报和评审工作；服务中心大院运维安定，保障正常运维。
</t>
    </r>
  </si>
  <si>
    <r>
      <rPr>
        <sz val="9"/>
        <rFont val="Times New Roman"/>
        <charset val="134"/>
      </rPr>
      <t xml:space="preserve">
</t>
    </r>
    <r>
      <rPr>
        <sz val="9"/>
        <rFont val="仿宋_GB2312"/>
        <charset val="134"/>
      </rPr>
      <t>顺利完成流动人员人事档案公共管理服务工作及流动人员党员管理与服务；顺利组织完成人才交流公共招聘事务；完成流动人员部分系列（专业）中初级职称认定、中高级职称申报和评审工作；大院日常维护完成良好；基本完成预期目标任务。</t>
    </r>
  </si>
  <si>
    <r>
      <rPr>
        <sz val="9"/>
        <rFont val="仿宋_GB2312"/>
        <charset val="134"/>
      </rPr>
      <t>绩效指标</t>
    </r>
  </si>
  <si>
    <r>
      <rPr>
        <sz val="9"/>
        <rFont val="仿宋_GB2312"/>
        <charset val="134"/>
      </rPr>
      <t>一级指标</t>
    </r>
  </si>
  <si>
    <r>
      <rPr>
        <sz val="9"/>
        <rFont val="仿宋_GB2312"/>
        <charset val="134"/>
      </rPr>
      <t>二级指标</t>
    </r>
  </si>
  <si>
    <r>
      <rPr>
        <sz val="9"/>
        <rFont val="仿宋_GB2312"/>
        <charset val="134"/>
      </rPr>
      <t>三级指标</t>
    </r>
  </si>
  <si>
    <r>
      <rPr>
        <sz val="9"/>
        <rFont val="仿宋_GB2312"/>
        <charset val="134"/>
      </rPr>
      <t>年度指标值</t>
    </r>
  </si>
  <si>
    <r>
      <rPr>
        <sz val="9"/>
        <rFont val="仿宋_GB2312"/>
        <charset val="134"/>
      </rPr>
      <t>实际完成值</t>
    </r>
  </si>
  <si>
    <r>
      <rPr>
        <sz val="9"/>
        <rFont val="仿宋_GB2312"/>
        <charset val="134"/>
      </rPr>
      <t>偏差原因分析及改进措施</t>
    </r>
  </si>
  <si>
    <r>
      <rPr>
        <sz val="9"/>
        <rFont val="仿宋_GB2312"/>
        <charset val="134"/>
      </rPr>
      <t>产出指标</t>
    </r>
    <r>
      <rPr>
        <sz val="9"/>
        <rFont val="Times New Roman"/>
        <charset val="134"/>
      </rPr>
      <t xml:space="preserve"> </t>
    </r>
    <r>
      <rPr>
        <b/>
        <sz val="9"/>
        <rFont val="仿宋_GB2312"/>
        <charset val="134"/>
      </rPr>
      <t>（</t>
    </r>
    <r>
      <rPr>
        <b/>
        <sz val="9"/>
        <rFont val="Times New Roman"/>
        <charset val="134"/>
      </rPr>
      <t>50</t>
    </r>
    <r>
      <rPr>
        <sz val="9"/>
        <rFont val="仿宋_GB2312"/>
        <charset val="134"/>
      </rPr>
      <t>分）</t>
    </r>
  </si>
  <si>
    <r>
      <rPr>
        <sz val="9"/>
        <rFont val="仿宋_GB2312"/>
        <charset val="134"/>
      </rPr>
      <t>数量指标</t>
    </r>
  </si>
  <si>
    <r>
      <rPr>
        <sz val="9"/>
        <rFont val="仿宋_GB2312"/>
        <charset val="134"/>
      </rPr>
      <t>规范管理沿街可供出租门面数量</t>
    </r>
  </si>
  <si>
    <r>
      <rPr>
        <sz val="9"/>
        <rFont val="Times New Roman"/>
        <charset val="134"/>
      </rPr>
      <t>18</t>
    </r>
    <r>
      <rPr>
        <sz val="9"/>
        <rFont val="仿宋_GB2312"/>
        <charset val="134"/>
      </rPr>
      <t>个</t>
    </r>
  </si>
  <si>
    <r>
      <rPr>
        <sz val="9"/>
        <rFont val="仿宋_GB2312"/>
        <charset val="134"/>
      </rPr>
      <t>截至本年库存流动人员人事档案数量</t>
    </r>
  </si>
  <si>
    <r>
      <rPr>
        <sz val="9"/>
        <rFont val="仿宋_GB2312"/>
        <charset val="134"/>
      </rPr>
      <t>≥</t>
    </r>
    <r>
      <rPr>
        <sz val="9"/>
        <rFont val="Times New Roman"/>
        <charset val="134"/>
      </rPr>
      <t>200000</t>
    </r>
    <r>
      <rPr>
        <sz val="9"/>
        <rFont val="仿宋_GB2312"/>
        <charset val="134"/>
      </rPr>
      <t>卷</t>
    </r>
  </si>
  <si>
    <r>
      <rPr>
        <sz val="9"/>
        <rFont val="Times New Roman"/>
        <charset val="134"/>
      </rPr>
      <t>231604</t>
    </r>
    <r>
      <rPr>
        <sz val="9"/>
        <rFont val="仿宋_GB2312"/>
        <charset val="134"/>
      </rPr>
      <t>卷</t>
    </r>
  </si>
  <si>
    <r>
      <rPr>
        <sz val="9"/>
        <rFont val="仿宋_GB2312"/>
        <charset val="134"/>
      </rPr>
      <t>招聘活动，服务企业数量</t>
    </r>
  </si>
  <si>
    <r>
      <rPr>
        <sz val="9"/>
        <rFont val="仿宋_GB2312"/>
        <charset val="134"/>
      </rPr>
      <t>≥</t>
    </r>
    <r>
      <rPr>
        <sz val="9"/>
        <rFont val="Times New Roman"/>
        <charset val="134"/>
      </rPr>
      <t>3800</t>
    </r>
    <r>
      <rPr>
        <sz val="9"/>
        <rFont val="仿宋_GB2312"/>
        <charset val="134"/>
      </rPr>
      <t>家</t>
    </r>
  </si>
  <si>
    <r>
      <rPr>
        <sz val="9"/>
        <rFont val="Times New Roman"/>
        <charset val="134"/>
      </rPr>
      <t>4620</t>
    </r>
    <r>
      <rPr>
        <sz val="9"/>
        <rFont val="仿宋_GB2312"/>
        <charset val="134"/>
      </rPr>
      <t>家</t>
    </r>
  </si>
  <si>
    <r>
      <rPr>
        <sz val="9"/>
        <rFont val="仿宋_GB2312"/>
        <charset val="134"/>
      </rPr>
      <t>出台政策举措，推动工作</t>
    </r>
  </si>
  <si>
    <r>
      <rPr>
        <sz val="9"/>
        <rFont val="仿宋_GB2312"/>
        <charset val="134"/>
      </rPr>
      <t>≥</t>
    </r>
    <r>
      <rPr>
        <sz val="9"/>
        <rFont val="Times New Roman"/>
        <charset val="134"/>
      </rPr>
      <t>1</t>
    </r>
  </si>
  <si>
    <r>
      <rPr>
        <sz val="9"/>
        <rFont val="仿宋_GB2312"/>
        <charset val="134"/>
      </rPr>
      <t>制定《流动人员职称认定和评审工作管理暂行办法》</t>
    </r>
  </si>
  <si>
    <r>
      <rPr>
        <sz val="9"/>
        <rFont val="仿宋_GB2312"/>
        <charset val="134"/>
      </rPr>
      <t>质量指标</t>
    </r>
  </si>
  <si>
    <r>
      <rPr>
        <sz val="9"/>
        <rFont val="仿宋_GB2312"/>
        <charset val="134"/>
      </rPr>
      <t>资金使用合规性</t>
    </r>
  </si>
  <si>
    <r>
      <rPr>
        <sz val="9"/>
        <rFont val="仿宋_GB2312"/>
        <charset val="134"/>
      </rPr>
      <t>初步就业意向率</t>
    </r>
  </si>
  <si>
    <r>
      <rPr>
        <sz val="9"/>
        <rFont val="仿宋_GB2312"/>
        <charset val="134"/>
      </rPr>
      <t>≧</t>
    </r>
    <r>
      <rPr>
        <sz val="9"/>
        <rFont val="Times New Roman"/>
        <charset val="134"/>
      </rPr>
      <t>15%</t>
    </r>
  </si>
  <si>
    <r>
      <rPr>
        <sz val="9"/>
        <rFont val="仿宋_GB2312"/>
        <charset val="134"/>
      </rPr>
      <t>≧</t>
    </r>
    <r>
      <rPr>
        <sz val="9"/>
        <rFont val="Times New Roman"/>
        <charset val="134"/>
      </rPr>
      <t>15%</t>
    </r>
    <r>
      <rPr>
        <sz val="9"/>
        <rFont val="仿宋_GB2312"/>
        <charset val="134"/>
      </rPr>
      <t>，达成初步就业意向</t>
    </r>
    <r>
      <rPr>
        <sz val="9"/>
        <rFont val="Times New Roman"/>
        <charset val="134"/>
      </rPr>
      <t>7688</t>
    </r>
    <r>
      <rPr>
        <sz val="9"/>
        <rFont val="仿宋_GB2312"/>
        <charset val="134"/>
      </rPr>
      <t>人次，总参与线上、线下人数</t>
    </r>
    <r>
      <rPr>
        <sz val="9"/>
        <rFont val="Times New Roman"/>
        <charset val="134"/>
      </rPr>
      <t>16825</t>
    </r>
    <r>
      <rPr>
        <sz val="9"/>
        <rFont val="仿宋_GB2312"/>
        <charset val="134"/>
      </rPr>
      <t>人</t>
    </r>
    <r>
      <rPr>
        <sz val="9"/>
        <rFont val="Times New Roman"/>
        <charset val="134"/>
      </rPr>
      <t>,45.69%</t>
    </r>
  </si>
  <si>
    <r>
      <rPr>
        <sz val="9"/>
        <rFont val="仿宋_GB2312"/>
        <charset val="134"/>
      </rPr>
      <t>职称工作服务质量</t>
    </r>
  </si>
  <si>
    <r>
      <rPr>
        <sz val="9"/>
        <rFont val="仿宋_GB2312"/>
        <charset val="134"/>
      </rPr>
      <t>优</t>
    </r>
  </si>
  <si>
    <r>
      <rPr>
        <sz val="9"/>
        <rFont val="仿宋_GB2312"/>
        <charset val="134"/>
      </rPr>
      <t>人事档案管理质量</t>
    </r>
  </si>
  <si>
    <r>
      <rPr>
        <sz val="9"/>
        <rFont val="仿宋_GB2312"/>
        <charset val="134"/>
      </rPr>
      <t>时效指标</t>
    </r>
  </si>
  <si>
    <r>
      <rPr>
        <sz val="9"/>
        <rFont val="仿宋_GB2312"/>
        <charset val="134"/>
      </rPr>
      <t>各项工作任务按期完成</t>
    </r>
  </si>
  <si>
    <r>
      <rPr>
        <sz val="9"/>
        <rFont val="仿宋_GB2312"/>
        <charset val="134"/>
      </rPr>
      <t>成本指标</t>
    </r>
  </si>
  <si>
    <r>
      <rPr>
        <sz val="9"/>
        <rFont val="仿宋_GB2312"/>
        <charset val="134"/>
      </rPr>
      <t>政府采购执行率</t>
    </r>
  </si>
  <si>
    <r>
      <rPr>
        <sz val="9"/>
        <rFont val="Times New Roman"/>
        <charset val="134"/>
      </rPr>
      <t>“</t>
    </r>
    <r>
      <rPr>
        <sz val="9"/>
        <rFont val="仿宋_GB2312"/>
        <charset val="134"/>
      </rPr>
      <t>三公经费</t>
    </r>
    <r>
      <rPr>
        <sz val="9"/>
        <rFont val="Times New Roman"/>
        <charset val="134"/>
      </rPr>
      <t>”</t>
    </r>
    <r>
      <rPr>
        <sz val="9"/>
        <rFont val="仿宋_GB2312"/>
        <charset val="134"/>
      </rPr>
      <t>控制率</t>
    </r>
  </si>
  <si>
    <r>
      <rPr>
        <sz val="9"/>
        <rFont val="仿宋_GB2312"/>
        <charset val="134"/>
      </rPr>
      <t>≦</t>
    </r>
    <r>
      <rPr>
        <sz val="9"/>
        <rFont val="Times New Roman"/>
        <charset val="134"/>
      </rPr>
      <t>100%</t>
    </r>
  </si>
  <si>
    <r>
      <rPr>
        <sz val="9"/>
        <rFont val="仿宋_GB2312"/>
        <charset val="134"/>
      </rPr>
      <t>≤</t>
    </r>
    <r>
      <rPr>
        <sz val="9"/>
        <rFont val="Times New Roman"/>
        <charset val="134"/>
      </rPr>
      <t>100.00%</t>
    </r>
  </si>
  <si>
    <r>
      <rPr>
        <sz val="9"/>
        <rFont val="仿宋_GB2312"/>
        <charset val="134"/>
      </rPr>
      <t>公用经费控制率</t>
    </r>
  </si>
  <si>
    <r>
      <rPr>
        <sz val="9"/>
        <rFont val="仿宋_GB2312"/>
        <charset val="134"/>
      </rPr>
      <t>效益指标</t>
    </r>
    <r>
      <rPr>
        <sz val="9"/>
        <rFont val="Times New Roman"/>
        <charset val="134"/>
      </rPr>
      <t xml:space="preserve"> </t>
    </r>
    <r>
      <rPr>
        <b/>
        <sz val="9"/>
        <rFont val="仿宋_GB2312"/>
        <charset val="134"/>
      </rPr>
      <t>（</t>
    </r>
    <r>
      <rPr>
        <b/>
        <sz val="9"/>
        <rFont val="Times New Roman"/>
        <charset val="134"/>
      </rPr>
      <t>30</t>
    </r>
    <r>
      <rPr>
        <sz val="9"/>
        <rFont val="仿宋_GB2312"/>
        <charset val="134"/>
      </rPr>
      <t>分）</t>
    </r>
  </si>
  <si>
    <r>
      <rPr>
        <sz val="9"/>
        <rFont val="仿宋_GB2312"/>
        <charset val="134"/>
      </rPr>
      <t>社会效益指标</t>
    </r>
  </si>
  <si>
    <t>为企业获取满足其生产经营需要的人员。</t>
  </si>
  <si>
    <r>
      <rPr>
        <sz val="9"/>
        <rFont val="仿宋_GB2312"/>
        <charset val="134"/>
      </rPr>
      <t>效果明显</t>
    </r>
  </si>
  <si>
    <r>
      <rPr>
        <sz val="9"/>
        <rFont val="仿宋_GB2312"/>
        <charset val="134"/>
      </rPr>
      <t>通过在全省范围内开展大中城市和百日千万网络招聘专项行动，积极促进高校毕业生等重点群体实现更高质量充分就业</t>
    </r>
  </si>
  <si>
    <r>
      <rPr>
        <sz val="9"/>
        <rFont val="仿宋_GB2312"/>
        <charset val="134"/>
      </rPr>
      <t>完善流动人员人事档案管理，充分发挥流动人员档案作用及意义</t>
    </r>
  </si>
  <si>
    <r>
      <rPr>
        <sz val="9"/>
        <rFont val="仿宋_GB2312"/>
        <charset val="134"/>
      </rPr>
      <t>构建了省级集中的档案管理服务信息化格局，走在全国前列</t>
    </r>
  </si>
  <si>
    <r>
      <rPr>
        <sz val="9"/>
        <rFont val="仿宋_GB2312"/>
        <charset val="134"/>
      </rPr>
      <t>可持续影响指标</t>
    </r>
  </si>
  <si>
    <t>着力搭建需就业的群体和用工单位之间的桥梁</t>
  </si>
  <si>
    <r>
      <rPr>
        <sz val="9"/>
        <color rgb="FF000000"/>
        <rFont val="仿宋_GB2312"/>
        <charset val="134"/>
      </rPr>
      <t>效果明显</t>
    </r>
  </si>
  <si>
    <t>继续做好搭建需就业的群体和用工单位之间的桥梁的服务工作</t>
  </si>
  <si>
    <r>
      <rPr>
        <sz val="9"/>
        <rFont val="仿宋_GB2312"/>
        <charset val="134"/>
      </rPr>
      <t>流动人员人事档案管理政策知识宣传</t>
    </r>
  </si>
  <si>
    <r>
      <rPr>
        <sz val="9"/>
        <rFont val="仿宋_GB2312"/>
        <charset val="134"/>
      </rPr>
      <t>广泛宣传</t>
    </r>
  </si>
  <si>
    <r>
      <rPr>
        <sz val="9"/>
        <rFont val="仿宋_GB2312"/>
        <charset val="134"/>
      </rPr>
      <t>宣传覆盖面广</t>
    </r>
  </si>
  <si>
    <r>
      <rPr>
        <sz val="9"/>
        <rFont val="仿宋_GB2312"/>
        <charset val="134"/>
      </rPr>
      <t>满意度指标</t>
    </r>
    <r>
      <rPr>
        <sz val="9"/>
        <rFont val="Times New Roman"/>
        <charset val="134"/>
      </rPr>
      <t xml:space="preserve"> </t>
    </r>
    <r>
      <rPr>
        <sz val="9"/>
        <rFont val="仿宋_GB2312"/>
        <charset val="134"/>
      </rPr>
      <t>（</t>
    </r>
    <r>
      <rPr>
        <b/>
        <sz val="9"/>
        <rFont val="Times New Roman"/>
        <charset val="134"/>
      </rPr>
      <t>10</t>
    </r>
    <r>
      <rPr>
        <sz val="9"/>
        <rFont val="仿宋_GB2312"/>
        <charset val="134"/>
      </rPr>
      <t>分）</t>
    </r>
  </si>
  <si>
    <r>
      <rPr>
        <sz val="9"/>
        <rFont val="仿宋_GB2312"/>
        <charset val="134"/>
      </rPr>
      <t>服务对象满意指标</t>
    </r>
  </si>
  <si>
    <r>
      <rPr>
        <sz val="9"/>
        <rFont val="仿宋_GB2312"/>
        <charset val="134"/>
      </rPr>
      <t>社会公众或服务对象满意度</t>
    </r>
  </si>
  <si>
    <r>
      <rPr>
        <sz val="9"/>
        <rFont val="仿宋_GB2312"/>
        <charset val="134"/>
      </rPr>
      <t>≧</t>
    </r>
    <r>
      <rPr>
        <sz val="9"/>
        <rFont val="Times New Roman"/>
        <charset val="134"/>
      </rPr>
      <t>95%</t>
    </r>
  </si>
  <si>
    <r>
      <rPr>
        <sz val="9"/>
        <rFont val="仿宋_GB2312"/>
        <charset val="134"/>
      </rPr>
      <t>物业工作满意度</t>
    </r>
  </si>
  <si>
    <t>继续做好物业服务工作</t>
  </si>
  <si>
    <r>
      <rPr>
        <sz val="9"/>
        <rFont val="仿宋_GB2312"/>
        <charset val="134"/>
      </rPr>
      <t>总分</t>
    </r>
  </si>
  <si>
    <r>
      <rPr>
        <sz val="11"/>
        <rFont val="宋体"/>
        <charset val="134"/>
      </rPr>
      <t>填表人</t>
    </r>
    <r>
      <rPr>
        <sz val="11"/>
        <rFont val="宋体"/>
        <charset val="134"/>
      </rPr>
      <t>:</t>
    </r>
  </si>
  <si>
    <r>
      <rPr>
        <sz val="11"/>
        <rFont val="宋体"/>
        <charset val="134"/>
      </rPr>
      <t>填报日期</t>
    </r>
    <r>
      <rPr>
        <sz val="11"/>
        <rFont val="Times New Roman"/>
        <charset val="134"/>
      </rPr>
      <t>:</t>
    </r>
  </si>
  <si>
    <t>联系电话：</t>
  </si>
  <si>
    <t>单位负责人签字：</t>
  </si>
  <si>
    <t>附件3-1</t>
  </si>
  <si>
    <t>2023年度项目支出绩效自评表</t>
  </si>
  <si>
    <r>
      <rPr>
        <sz val="9"/>
        <rFont val="仿宋_GB2312"/>
        <charset val="134"/>
      </rPr>
      <t>项目支出名称</t>
    </r>
  </si>
  <si>
    <r>
      <rPr>
        <sz val="9"/>
        <rFont val="仿宋_GB2312"/>
        <charset val="134"/>
      </rPr>
      <t>业务工作经费、其他事业发展资金、省级专项资金</t>
    </r>
  </si>
  <si>
    <r>
      <rPr>
        <sz val="9"/>
        <rFont val="仿宋_GB2312"/>
        <charset val="134"/>
      </rPr>
      <t>主管部门</t>
    </r>
  </si>
  <si>
    <r>
      <rPr>
        <sz val="9"/>
        <rFont val="仿宋_GB2312"/>
        <charset val="134"/>
      </rPr>
      <t>湖南省人力资源和社会保障厅</t>
    </r>
  </si>
  <si>
    <r>
      <rPr>
        <sz val="9"/>
        <rFont val="仿宋_GB2312"/>
        <charset val="134"/>
      </rPr>
      <t>实施单位</t>
    </r>
  </si>
  <si>
    <r>
      <rPr>
        <sz val="9"/>
        <rFont val="仿宋_GB2312"/>
        <charset val="134"/>
      </rPr>
      <t>项目资金
（万元）</t>
    </r>
  </si>
  <si>
    <r>
      <rPr>
        <sz val="9"/>
        <rFont val="Times New Roman"/>
        <charset val="134"/>
      </rPr>
      <t>8</t>
    </r>
    <r>
      <rPr>
        <sz val="9"/>
        <rFont val="宋体"/>
        <charset val="134"/>
      </rPr>
      <t>（受2022年疫情影响，2023年首先逐步消化上年结转结余就业专项资金，其次使用当年就业专项资金）</t>
    </r>
  </si>
  <si>
    <r>
      <rPr>
        <sz val="9"/>
        <rFont val="仿宋_GB2312"/>
        <charset val="134"/>
      </rPr>
      <t>其中：当年财政拨款</t>
    </r>
  </si>
  <si>
    <r>
      <rPr>
        <sz val="9"/>
        <rFont val="Times New Roman"/>
        <charset val="134"/>
      </rPr>
      <t xml:space="preserve">     </t>
    </r>
    <r>
      <rPr>
        <sz val="9"/>
        <rFont val="仿宋_GB2312"/>
        <charset val="134"/>
      </rPr>
      <t>上年结转资金</t>
    </r>
  </si>
  <si>
    <r>
      <rPr>
        <sz val="9"/>
        <rFont val="Times New Roman"/>
        <charset val="134"/>
      </rPr>
      <t xml:space="preserve">     </t>
    </r>
    <r>
      <rPr>
        <sz val="9"/>
        <rFont val="仿宋_GB2312"/>
        <charset val="134"/>
      </rPr>
      <t>其他资金</t>
    </r>
  </si>
  <si>
    <t>完成流动人员人事档案公共管理服务工作；做好流动人才党员管理与服务；开展人才交流公共招聘工作；承担流动人员部分系列（专业）中初级职称认定、中高级职称申报和评审工作。</t>
  </si>
  <si>
    <t xml:space="preserve">
顺利完成流动人员人事档案公共管理服务工作及流动人员党员管理与服务；顺利组织完成人才交流公共招聘事务；完成流动人员部分系列（专业）中初级职称认定、中高级职称申报和评审工作；基本完成预期目标任务。
</t>
  </si>
  <si>
    <r>
      <rPr>
        <sz val="9"/>
        <rFont val="仿宋_GB2312"/>
        <charset val="134"/>
      </rPr>
      <t>产出指标</t>
    </r>
    <r>
      <rPr>
        <sz val="9"/>
        <rFont val="Times New Roman"/>
        <charset val="134"/>
      </rPr>
      <t xml:space="preserve"> 
</t>
    </r>
    <r>
      <rPr>
        <sz val="9"/>
        <rFont val="仿宋_GB2312"/>
        <charset val="134"/>
      </rPr>
      <t>（</t>
    </r>
    <r>
      <rPr>
        <sz val="9"/>
        <rFont val="Times New Roman"/>
        <charset val="134"/>
      </rPr>
      <t>50</t>
    </r>
    <r>
      <rPr>
        <sz val="9"/>
        <rFont val="仿宋_GB2312"/>
        <charset val="134"/>
      </rPr>
      <t>分）</t>
    </r>
  </si>
  <si>
    <r>
      <rPr>
        <sz val="9"/>
        <rFont val="仿宋_GB2312"/>
        <charset val="134"/>
      </rPr>
      <t>本年流动人员人事档案数字化数量</t>
    </r>
  </si>
  <si>
    <r>
      <rPr>
        <sz val="9"/>
        <rFont val="仿宋_GB2312"/>
        <charset val="134"/>
      </rPr>
      <t>≥</t>
    </r>
    <r>
      <rPr>
        <sz val="9"/>
        <rFont val="Times New Roman"/>
        <charset val="134"/>
      </rPr>
      <t>16250</t>
    </r>
    <r>
      <rPr>
        <sz val="9"/>
        <rFont val="仿宋_GB2312"/>
        <charset val="134"/>
      </rPr>
      <t>卷</t>
    </r>
  </si>
  <si>
    <r>
      <rPr>
        <sz val="9"/>
        <rFont val="Times New Roman"/>
        <charset val="134"/>
      </rPr>
      <t>19896</t>
    </r>
    <r>
      <rPr>
        <sz val="9"/>
        <rFont val="仿宋_GB2312"/>
        <charset val="134"/>
      </rPr>
      <t>卷</t>
    </r>
  </si>
  <si>
    <r>
      <rPr>
        <sz val="9"/>
        <rFont val="仿宋_GB2312"/>
        <charset val="134"/>
      </rPr>
      <t>全年提供档案使用服务次数</t>
    </r>
  </si>
  <si>
    <r>
      <rPr>
        <sz val="9"/>
        <rFont val="仿宋_GB2312"/>
        <charset val="134"/>
      </rPr>
      <t>≥</t>
    </r>
    <r>
      <rPr>
        <sz val="9"/>
        <rFont val="Times New Roman"/>
        <charset val="134"/>
      </rPr>
      <t>5000</t>
    </r>
  </si>
  <si>
    <r>
      <rPr>
        <sz val="9"/>
        <rFont val="Times New Roman"/>
        <charset val="134"/>
      </rPr>
      <t>6183</t>
    </r>
    <r>
      <rPr>
        <sz val="9"/>
        <rFont val="仿宋_GB2312"/>
        <charset val="134"/>
      </rPr>
      <t>次</t>
    </r>
  </si>
  <si>
    <r>
      <rPr>
        <sz val="9"/>
        <rFont val="仿宋_GB2312"/>
        <charset val="134"/>
      </rPr>
      <t>举办公共招聘活动次数</t>
    </r>
  </si>
  <si>
    <r>
      <rPr>
        <sz val="9"/>
        <rFont val="仿宋_GB2312"/>
        <charset val="134"/>
      </rPr>
      <t>≥</t>
    </r>
    <r>
      <rPr>
        <sz val="9"/>
        <rFont val="Times New Roman"/>
        <charset val="134"/>
      </rPr>
      <t>40</t>
    </r>
    <r>
      <rPr>
        <sz val="9"/>
        <rFont val="仿宋_GB2312"/>
        <charset val="134"/>
      </rPr>
      <t>场</t>
    </r>
  </si>
  <si>
    <r>
      <rPr>
        <sz val="9"/>
        <rFont val="仿宋_GB2312"/>
        <charset val="134"/>
      </rPr>
      <t>现场</t>
    </r>
    <r>
      <rPr>
        <sz val="9"/>
        <rFont val="Times New Roman"/>
        <charset val="134"/>
      </rPr>
      <t>25</t>
    </r>
    <r>
      <rPr>
        <sz val="9"/>
        <rFont val="仿宋_GB2312"/>
        <charset val="134"/>
      </rPr>
      <t>，线上</t>
    </r>
    <r>
      <rPr>
        <sz val="9"/>
        <rFont val="Times New Roman"/>
        <charset val="134"/>
      </rPr>
      <t>25</t>
    </r>
    <r>
      <rPr>
        <sz val="9"/>
        <rFont val="仿宋_GB2312"/>
        <charset val="134"/>
      </rPr>
      <t>场</t>
    </r>
  </si>
  <si>
    <r>
      <rPr>
        <sz val="9"/>
        <rFont val="仿宋_GB2312"/>
        <charset val="134"/>
      </rPr>
      <t>达成初步就业意向人次</t>
    </r>
  </si>
  <si>
    <r>
      <rPr>
        <sz val="9"/>
        <rFont val="仿宋_GB2312"/>
        <charset val="134"/>
      </rPr>
      <t>≥</t>
    </r>
    <r>
      <rPr>
        <sz val="9"/>
        <rFont val="Times New Roman"/>
        <charset val="134"/>
      </rPr>
      <t>6500</t>
    </r>
    <r>
      <rPr>
        <sz val="9"/>
        <rFont val="仿宋_GB2312"/>
        <charset val="134"/>
      </rPr>
      <t>人</t>
    </r>
  </si>
  <si>
    <r>
      <rPr>
        <sz val="9"/>
        <rFont val="Times New Roman"/>
        <charset val="134"/>
      </rPr>
      <t>7688</t>
    </r>
    <r>
      <rPr>
        <sz val="9"/>
        <rFont val="仿宋_GB2312"/>
        <charset val="134"/>
      </rPr>
      <t>人</t>
    </r>
  </si>
  <si>
    <r>
      <rPr>
        <sz val="9"/>
        <rFont val="仿宋_GB2312"/>
        <charset val="134"/>
      </rPr>
      <t>职称评审（认定）工作涉及人数</t>
    </r>
  </si>
  <si>
    <r>
      <rPr>
        <sz val="9"/>
        <rFont val="仿宋_GB2312"/>
        <charset val="134"/>
      </rPr>
      <t>大于等于</t>
    </r>
    <r>
      <rPr>
        <sz val="9"/>
        <rFont val="Times New Roman"/>
        <charset val="134"/>
      </rPr>
      <t>1400</t>
    </r>
  </si>
  <si>
    <r>
      <rPr>
        <sz val="9"/>
        <rFont val="仿宋_GB2312"/>
        <charset val="134"/>
      </rPr>
      <t>初级</t>
    </r>
    <r>
      <rPr>
        <sz val="9"/>
        <rFont val="Times New Roman"/>
        <charset val="134"/>
      </rPr>
      <t>492</t>
    </r>
    <r>
      <rPr>
        <sz val="9"/>
        <rFont val="仿宋_GB2312"/>
        <charset val="134"/>
      </rPr>
      <t>人，中级</t>
    </r>
    <r>
      <rPr>
        <sz val="9"/>
        <rFont val="Times New Roman"/>
        <charset val="134"/>
      </rPr>
      <t>1010</t>
    </r>
    <r>
      <rPr>
        <sz val="9"/>
        <rFont val="仿宋_GB2312"/>
        <charset val="134"/>
      </rPr>
      <t>人</t>
    </r>
  </si>
  <si>
    <r>
      <rPr>
        <sz val="9"/>
        <rFont val="宋体"/>
        <charset val="134"/>
      </rPr>
      <t>≧</t>
    </r>
    <r>
      <rPr>
        <sz val="9"/>
        <rFont val="Times New Roman"/>
        <charset val="134"/>
      </rPr>
      <t>15%</t>
    </r>
    <r>
      <rPr>
        <sz val="9"/>
        <rFont val="仿宋_GB2312"/>
        <charset val="134"/>
      </rPr>
      <t>，达成初步就业意向</t>
    </r>
    <r>
      <rPr>
        <sz val="9"/>
        <rFont val="Times New Roman"/>
        <charset val="134"/>
      </rPr>
      <t>7688</t>
    </r>
    <r>
      <rPr>
        <sz val="9"/>
        <rFont val="仿宋_GB2312"/>
        <charset val="134"/>
      </rPr>
      <t>人次，总参与线上、线下人数</t>
    </r>
    <r>
      <rPr>
        <sz val="9"/>
        <rFont val="Times New Roman"/>
        <charset val="134"/>
      </rPr>
      <t>16825</t>
    </r>
    <r>
      <rPr>
        <sz val="9"/>
        <rFont val="仿宋_GB2312"/>
        <charset val="134"/>
      </rPr>
      <t>人</t>
    </r>
  </si>
  <si>
    <r>
      <rPr>
        <sz val="9"/>
        <color rgb="FF000000"/>
        <rFont val="仿宋_GB2312"/>
        <charset val="134"/>
      </rPr>
      <t>成本指标</t>
    </r>
  </si>
  <si>
    <r>
      <rPr>
        <sz val="9"/>
        <rFont val="仿宋_GB2312"/>
        <charset val="134"/>
      </rPr>
      <t>预算资金控制率</t>
    </r>
  </si>
  <si>
    <t>节约</t>
  </si>
  <si>
    <r>
      <rPr>
        <sz val="9"/>
        <rFont val="仿宋_GB2312"/>
        <charset val="134"/>
      </rPr>
      <t>效益指标</t>
    </r>
    <r>
      <rPr>
        <sz val="9"/>
        <rFont val="Times New Roman"/>
        <charset val="134"/>
      </rPr>
      <t xml:space="preserve"> 
</t>
    </r>
    <r>
      <rPr>
        <sz val="9"/>
        <rFont val="仿宋_GB2312"/>
        <charset val="134"/>
      </rPr>
      <t>（</t>
    </r>
    <r>
      <rPr>
        <sz val="9"/>
        <rFont val="Times New Roman"/>
        <charset val="134"/>
      </rPr>
      <t>30</t>
    </r>
    <r>
      <rPr>
        <sz val="9"/>
        <rFont val="仿宋_GB2312"/>
        <charset val="134"/>
      </rPr>
      <t>分）</t>
    </r>
  </si>
  <si>
    <t>通过职称评定提升职业水平，展示职业成就。</t>
  </si>
  <si>
    <r>
      <rPr>
        <sz val="9"/>
        <rFont val="仿宋_GB2312"/>
        <charset val="134"/>
      </rPr>
      <t>圆满完成</t>
    </r>
    <r>
      <rPr>
        <sz val="9"/>
        <rFont val="Times New Roman"/>
        <charset val="134"/>
      </rPr>
      <t>2022</t>
    </r>
    <r>
      <rPr>
        <sz val="9"/>
        <rFont val="仿宋_GB2312"/>
        <charset val="134"/>
      </rPr>
      <t>年度中级工程系列</t>
    </r>
    <r>
      <rPr>
        <sz val="9"/>
        <rFont val="Times New Roman"/>
        <charset val="134"/>
      </rPr>
      <t>1010</t>
    </r>
    <r>
      <rPr>
        <sz val="9"/>
        <rFont val="仿宋_GB2312"/>
        <charset val="134"/>
      </rPr>
      <t>人职称评审（认定）工作、</t>
    </r>
    <r>
      <rPr>
        <sz val="9"/>
        <rFont val="Times New Roman"/>
        <charset val="134"/>
      </rPr>
      <t>2023</t>
    </r>
    <r>
      <rPr>
        <sz val="9"/>
        <rFont val="仿宋_GB2312"/>
        <charset val="134"/>
      </rPr>
      <t>年度各系列</t>
    </r>
    <r>
      <rPr>
        <sz val="9"/>
        <rFont val="Times New Roman"/>
        <charset val="134"/>
      </rPr>
      <t>492</t>
    </r>
    <r>
      <rPr>
        <sz val="9"/>
        <rFont val="仿宋_GB2312"/>
        <charset val="134"/>
      </rPr>
      <t>人初级职称认定工作。</t>
    </r>
  </si>
  <si>
    <t>继续做好职称评审（认定）服务工作</t>
  </si>
  <si>
    <t>促进湖南省人力资源优化配置，充分发挥公共人力资源服务机构服务人才、促进就业的作用</t>
  </si>
  <si>
    <t>通过在全省范围内开展大中城市和百日千万网络招聘专项行动，积极促进高校毕业生等重点群体实现更高质量充分就业</t>
  </si>
  <si>
    <t>积极促进高校毕业生等重点群体实现更高质量充分就业</t>
  </si>
  <si>
    <t>提高社会地位和竞争力</t>
  </si>
  <si>
    <r>
      <rPr>
        <sz val="9"/>
        <rFont val="仿宋_GB2312"/>
        <charset val="134"/>
      </rPr>
      <t>较明显</t>
    </r>
  </si>
  <si>
    <t>提高社会竞争力</t>
  </si>
  <si>
    <r>
      <rPr>
        <sz val="9"/>
        <rFont val="仿宋_GB2312"/>
        <charset val="134"/>
      </rPr>
      <t>着力搭建需就业的群体和用工单位之间的桥梁</t>
    </r>
  </si>
  <si>
    <r>
      <rPr>
        <sz val="9"/>
        <rFont val="仿宋_GB2312"/>
        <charset val="134"/>
      </rPr>
      <t xml:space="preserve">满意度指标
</t>
    </r>
    <r>
      <rPr>
        <b/>
        <sz val="9"/>
        <rFont val="仿宋_GB2312"/>
        <charset val="134"/>
      </rPr>
      <t>（</t>
    </r>
    <r>
      <rPr>
        <b/>
        <sz val="9"/>
        <rFont val="Times New Roman"/>
        <charset val="134"/>
      </rPr>
      <t>10</t>
    </r>
    <r>
      <rPr>
        <sz val="9"/>
        <rFont val="仿宋_GB2312"/>
        <charset val="134"/>
      </rPr>
      <t>分）</t>
    </r>
  </si>
  <si>
    <r>
      <rPr>
        <sz val="9"/>
        <rFont val="仿宋_GB2312"/>
        <charset val="134"/>
      </rPr>
      <t>服务对象满意度指标</t>
    </r>
  </si>
  <si>
    <r>
      <rPr>
        <sz val="11"/>
        <rFont val="宋体"/>
        <charset val="134"/>
      </rPr>
      <t>填表人</t>
    </r>
    <r>
      <rPr>
        <sz val="11"/>
        <rFont val="MingLiU"/>
        <charset val="134"/>
      </rPr>
      <t>:</t>
    </r>
  </si>
  <si>
    <r>
      <rPr>
        <sz val="11"/>
        <rFont val="宋体"/>
        <charset val="134"/>
      </rPr>
      <t>填报日期</t>
    </r>
    <r>
      <rPr>
        <sz val="11"/>
        <rFont val="MingLiU"/>
        <charset val="134"/>
      </rPr>
      <t>:</t>
    </r>
  </si>
  <si>
    <t>附件3-2</t>
  </si>
  <si>
    <t>项目支出名称</t>
  </si>
  <si>
    <t>运行维护经费</t>
  </si>
  <si>
    <t>主管部门</t>
  </si>
  <si>
    <t>湖南省人力资源和社会保障厅</t>
  </si>
  <si>
    <t>实施单位</t>
  </si>
  <si>
    <t>湖南省人力资源服务中心</t>
  </si>
  <si>
    <t>项目资金
（万元）</t>
  </si>
  <si>
    <t>年初预算数</t>
  </si>
  <si>
    <t>全年预算数</t>
  </si>
  <si>
    <t>全年执行数</t>
  </si>
  <si>
    <t>执行率</t>
  </si>
  <si>
    <t>年度资金总额</t>
  </si>
  <si>
    <t>其中：当年财政拨款</t>
  </si>
  <si>
    <t xml:space="preserve">     上年结转资金</t>
  </si>
  <si>
    <t xml:space="preserve">     其他资金</t>
  </si>
  <si>
    <t>年度总体目标</t>
  </si>
  <si>
    <t>预期目标</t>
  </si>
  <si>
    <t>实际完成情况</t>
  </si>
  <si>
    <t>大院运维：做好大院日常运维工作，保障日常运转良好</t>
  </si>
  <si>
    <t>大院运维：大院日常维护完成良好</t>
  </si>
  <si>
    <t>绩效指标</t>
  </si>
  <si>
    <t>年度指标值</t>
  </si>
  <si>
    <r>
      <rPr>
        <sz val="12"/>
        <rFont val="宋体"/>
        <charset val="134"/>
      </rPr>
      <t>产出指标</t>
    </r>
    <r>
      <rPr>
        <sz val="12"/>
        <rFont val="MingLiU"/>
        <charset val="136"/>
      </rPr>
      <t xml:space="preserve"> 
</t>
    </r>
    <r>
      <rPr>
        <b/>
        <sz val="12"/>
        <rFont val="宋体"/>
        <charset val="134"/>
      </rPr>
      <t>（</t>
    </r>
    <r>
      <rPr>
        <b/>
        <sz val="12"/>
        <rFont val="MingLiU"/>
        <charset val="136"/>
      </rPr>
      <t>50</t>
    </r>
    <r>
      <rPr>
        <sz val="12"/>
        <rFont val="宋体"/>
        <charset val="134"/>
      </rPr>
      <t>分）</t>
    </r>
  </si>
  <si>
    <t>开展大院消防改造</t>
  </si>
  <si>
    <t>1次</t>
  </si>
  <si>
    <t>大院维护事务巡视次数</t>
  </si>
  <si>
    <t>每周一次</t>
  </si>
  <si>
    <t>中心聘请物业团队按每周每月每季度都有记录</t>
  </si>
  <si>
    <t>房屋等建筑物完好情况</t>
  </si>
  <si>
    <t>正常使用</t>
  </si>
  <si>
    <t>公共基础设施设备完好情况</t>
  </si>
  <si>
    <t>大院维护事务处理率</t>
  </si>
  <si>
    <t>大院运行维护完成时限情况</t>
  </si>
  <si>
    <t>定期巡查，及时完成</t>
  </si>
  <si>
    <t>预算资金控制率</t>
  </si>
  <si>
    <t>≤100.00%</t>
  </si>
  <si>
    <r>
      <rPr>
        <sz val="12"/>
        <rFont val="宋体"/>
        <charset val="134"/>
      </rPr>
      <t>效益指标</t>
    </r>
    <r>
      <rPr>
        <sz val="12"/>
        <rFont val="MingLiU"/>
        <charset val="136"/>
      </rPr>
      <t xml:space="preserve"> 
</t>
    </r>
    <r>
      <rPr>
        <b/>
        <sz val="12"/>
        <rFont val="宋体"/>
        <charset val="134"/>
      </rPr>
      <t>（</t>
    </r>
    <r>
      <rPr>
        <b/>
        <sz val="12"/>
        <rFont val="MingLiU"/>
        <charset val="136"/>
      </rPr>
      <t>30</t>
    </r>
    <r>
      <rPr>
        <sz val="12"/>
        <rFont val="宋体"/>
        <charset val="134"/>
      </rPr>
      <t>分）</t>
    </r>
  </si>
  <si>
    <t>社会效益指标</t>
  </si>
  <si>
    <t>打造优质的办公环境</t>
  </si>
  <si>
    <t>良好</t>
  </si>
  <si>
    <t>提升办公环境</t>
  </si>
  <si>
    <t>大院整体运转效能</t>
  </si>
  <si>
    <t>高效</t>
  </si>
  <si>
    <t>提升大院整体运转效能</t>
  </si>
  <si>
    <r>
      <rPr>
        <sz val="12"/>
        <rFont val="宋体"/>
        <charset val="134"/>
      </rPr>
      <t>满意度指标</t>
    </r>
    <r>
      <rPr>
        <b/>
        <sz val="12"/>
        <rFont val="宋体"/>
        <charset val="134"/>
      </rPr>
      <t>（</t>
    </r>
    <r>
      <rPr>
        <b/>
        <sz val="12"/>
        <rFont val="MingLiU"/>
        <charset val="136"/>
      </rPr>
      <t>10</t>
    </r>
    <r>
      <rPr>
        <sz val="12"/>
        <rFont val="宋体"/>
        <charset val="134"/>
      </rPr>
      <t>分）</t>
    </r>
  </si>
  <si>
    <t>物业工作满意度</t>
  </si>
  <si>
    <t>≧95%</t>
  </si>
  <si>
    <t>总分</t>
  </si>
  <si>
    <t>填表人:</t>
  </si>
  <si>
    <t>附件3-4</t>
  </si>
  <si>
    <t>省级专项资金项目</t>
  </si>
  <si>
    <t>湖南省人力资源和社会保障厅（本级）　</t>
  </si>
  <si>
    <t>项目资金（万元）</t>
  </si>
  <si>
    <r>
      <rPr>
        <sz val="14"/>
        <color theme="1"/>
        <rFont val="仿宋_GB2312"/>
        <charset val="134"/>
      </rPr>
      <t>年初预算</t>
    </r>
    <r>
      <rPr>
        <sz val="14"/>
        <color theme="1"/>
        <rFont val="Microsoft YaHei UI"/>
        <charset val="134"/>
      </rPr>
      <t>数</t>
    </r>
  </si>
  <si>
    <r>
      <rPr>
        <sz val="14"/>
        <color theme="1"/>
        <rFont val="仿宋_GB2312"/>
        <charset val="134"/>
      </rPr>
      <t>全年</t>
    </r>
    <r>
      <rPr>
        <sz val="14"/>
        <color theme="1"/>
        <rFont val="Microsoft YaHei UI"/>
        <charset val="134"/>
      </rPr>
      <t>预算数</t>
    </r>
  </si>
  <si>
    <r>
      <rPr>
        <sz val="14"/>
        <color theme="1"/>
        <rFont val="仿宋_GB2312"/>
        <charset val="134"/>
      </rPr>
      <t>全年</t>
    </r>
    <r>
      <rPr>
        <sz val="14"/>
        <color theme="1"/>
        <rFont val="Microsoft YaHei UI"/>
        <charset val="134"/>
      </rPr>
      <t>执行数</t>
    </r>
  </si>
  <si>
    <r>
      <rPr>
        <sz val="14"/>
        <color theme="1"/>
        <rFont val="Microsoft YaHei UI"/>
        <charset val="134"/>
      </rPr>
      <t>自评</t>
    </r>
    <r>
      <rPr>
        <sz val="14"/>
        <color theme="1"/>
        <rFont val="仿宋_GB2312"/>
        <charset val="134"/>
      </rPr>
      <t>得分</t>
    </r>
  </si>
  <si>
    <t>年度资金总额　</t>
  </si>
  <si>
    <t>其中：当年财政拨款　</t>
  </si>
  <si>
    <r>
      <rPr>
        <sz val="14"/>
        <color theme="1"/>
        <rFont val="Microsoft YaHei UI"/>
        <charset val="134"/>
      </rPr>
      <t xml:space="preserve">         </t>
    </r>
    <r>
      <rPr>
        <sz val="14"/>
        <color theme="1"/>
        <rFont val="仿宋_GB2312"/>
        <charset val="134"/>
      </rPr>
      <t>上年结转资金　</t>
    </r>
  </si>
  <si>
    <r>
      <rPr>
        <sz val="14"/>
        <color theme="1"/>
        <rFont val="Microsoft YaHei UI"/>
        <charset val="134"/>
      </rPr>
      <t xml:space="preserve">         </t>
    </r>
    <r>
      <rPr>
        <sz val="14"/>
        <color theme="1"/>
        <rFont val="仿宋_GB2312"/>
        <charset val="134"/>
      </rPr>
      <t>其他资金</t>
    </r>
  </si>
  <si>
    <t>实际完成情况　</t>
  </si>
  <si>
    <t>预算完成率95%及以上计10分，95（不含）-90%（含），计9分，90-80%（含），计8分，80-70%（含），计7分，小于70%不得分；</t>
  </si>
  <si>
    <t>产出指标（50分）</t>
  </si>
  <si>
    <t>职责履行</t>
  </si>
  <si>
    <r>
      <rPr>
        <sz val="10"/>
        <color theme="1"/>
        <rFont val="Times New Roman"/>
        <charset val="134"/>
      </rPr>
      <t>96%</t>
    </r>
    <r>
      <rPr>
        <sz val="10"/>
        <color theme="1"/>
        <rFont val="宋体"/>
        <charset val="134"/>
      </rPr>
      <t>（含）以上计</t>
    </r>
    <r>
      <rPr>
        <sz val="10"/>
        <color theme="1"/>
        <rFont val="Times New Roman"/>
        <charset val="134"/>
      </rPr>
      <t>10</t>
    </r>
    <r>
      <rPr>
        <sz val="10"/>
        <color theme="1"/>
        <rFont val="宋体"/>
        <charset val="134"/>
      </rPr>
      <t>分；</t>
    </r>
  </si>
  <si>
    <r>
      <rPr>
        <sz val="10"/>
        <color theme="1"/>
        <rFont val="Times New Roman"/>
        <charset val="134"/>
      </rPr>
      <t>80%</t>
    </r>
    <r>
      <rPr>
        <sz val="10"/>
        <color theme="1"/>
        <rFont val="宋体"/>
        <charset val="134"/>
      </rPr>
      <t>（含）</t>
    </r>
    <r>
      <rPr>
        <sz val="10"/>
        <color theme="1"/>
        <rFont val="Times New Roman"/>
        <charset val="134"/>
      </rPr>
      <t>-96%</t>
    </r>
    <r>
      <rPr>
        <sz val="10"/>
        <color theme="1"/>
        <rFont val="宋体"/>
        <charset val="134"/>
      </rPr>
      <t>，计</t>
    </r>
    <r>
      <rPr>
        <sz val="10"/>
        <color theme="1"/>
        <rFont val="Times New Roman"/>
        <charset val="134"/>
      </rPr>
      <t>8</t>
    </r>
    <r>
      <rPr>
        <sz val="10"/>
        <color theme="1"/>
        <rFont val="宋体"/>
        <charset val="134"/>
      </rPr>
      <t>分；</t>
    </r>
  </si>
  <si>
    <r>
      <rPr>
        <sz val="10"/>
        <color theme="1"/>
        <rFont val="Times New Roman"/>
        <charset val="134"/>
      </rPr>
      <t>70%</t>
    </r>
    <r>
      <rPr>
        <sz val="10"/>
        <color theme="1"/>
        <rFont val="宋体"/>
        <charset val="134"/>
      </rPr>
      <t>（含）</t>
    </r>
    <r>
      <rPr>
        <sz val="10"/>
        <color theme="1"/>
        <rFont val="Times New Roman"/>
        <charset val="134"/>
      </rPr>
      <t>-80%</t>
    </r>
    <r>
      <rPr>
        <sz val="10"/>
        <color theme="1"/>
        <rFont val="宋体"/>
        <charset val="134"/>
      </rPr>
      <t>，计</t>
    </r>
    <r>
      <rPr>
        <sz val="10"/>
        <color theme="1"/>
        <rFont val="Times New Roman"/>
        <charset val="134"/>
      </rPr>
      <t>6</t>
    </r>
    <r>
      <rPr>
        <sz val="10"/>
        <color theme="1"/>
        <rFont val="宋体"/>
        <charset val="134"/>
      </rPr>
      <t>分；</t>
    </r>
  </si>
  <si>
    <r>
      <rPr>
        <sz val="10"/>
        <color theme="1"/>
        <rFont val="宋体"/>
        <charset val="134"/>
      </rPr>
      <t>低于</t>
    </r>
    <r>
      <rPr>
        <sz val="10"/>
        <color theme="1"/>
        <rFont val="Times New Roman"/>
        <charset val="134"/>
      </rPr>
      <t>70%</t>
    </r>
    <r>
      <rPr>
        <sz val="10"/>
        <color theme="1"/>
        <rFont val="宋体"/>
        <charset val="134"/>
      </rPr>
      <t>计</t>
    </r>
    <r>
      <rPr>
        <sz val="10"/>
        <color theme="1"/>
        <rFont val="Times New Roman"/>
        <charset val="134"/>
      </rPr>
      <t>0</t>
    </r>
    <r>
      <rPr>
        <sz val="10"/>
        <color theme="1"/>
        <rFont val="宋体"/>
        <charset val="134"/>
      </rPr>
      <t>分。</t>
    </r>
  </si>
  <si>
    <r>
      <rPr>
        <sz val="11"/>
        <color theme="1"/>
        <rFont val="仿宋_GB2312"/>
        <charset val="134"/>
      </rPr>
      <t xml:space="preserve">填表人：        填报日期：    </t>
    </r>
    <r>
      <rPr>
        <sz val="11"/>
        <color theme="1"/>
        <rFont val="宋体"/>
        <charset val="134"/>
      </rPr>
      <t xml:space="preserve">    </t>
    </r>
    <r>
      <rPr>
        <sz val="11"/>
        <color theme="1"/>
        <rFont val="仿宋_GB2312"/>
        <charset val="134"/>
      </rPr>
      <t xml:space="preserve">联系电话：        单位负责人签字：   </t>
    </r>
  </si>
  <si>
    <t>附件2</t>
  </si>
  <si>
    <r>
      <rPr>
        <b/>
        <sz val="10"/>
        <color theme="1"/>
        <rFont val="方正小标宋_GBK"/>
        <charset val="134"/>
      </rPr>
      <t>202</t>
    </r>
    <r>
      <rPr>
        <b/>
        <sz val="10"/>
        <color theme="1"/>
        <rFont val="宋体"/>
        <charset val="134"/>
      </rPr>
      <t>3</t>
    </r>
    <r>
      <rPr>
        <b/>
        <sz val="10"/>
        <color theme="1"/>
        <rFont val="方正小标宋_GBK"/>
        <charset val="134"/>
      </rPr>
      <t>年度部门整体支出绩效自评表</t>
    </r>
  </si>
  <si>
    <t>省级预算部门名称</t>
  </si>
  <si>
    <t>年度预算申请（万元）</t>
  </si>
  <si>
    <t>按收入性质分：</t>
  </si>
  <si>
    <t xml:space="preserve">  其中：  一般公共预算：15,837.65</t>
  </si>
  <si>
    <t>其中：基本支出：6,672.69</t>
  </si>
  <si>
    <t>政府性基金拨款：</t>
  </si>
  <si>
    <t xml:space="preserve">      项目支出：7,185.74</t>
  </si>
  <si>
    <t>纳入专户管理的非税收入拨款：</t>
  </si>
  <si>
    <t>其他资金：8.50</t>
  </si>
  <si>
    <t>1.全力确保就业局势稳定;2.大力加强人才队伍建设;3.加强社会保障体系建设，构建和谐稳定劳动关系;4.公共服务水平得到提升；5.继续加强党风建设。</t>
  </si>
  <si>
    <t>就业局势保持总体稳定，人力资源服务产业蓬勃发展，成功举办湖南省第一届人力资源服务业发展大会等；深化了社会保障制度改革，社保统筹改革全部完成等；加强了社会保障体系建设，法治人社体系更全面，推动出台《湖南省社会保险基金监管条例》等；根治欠薪走在全国前列。坚持问题导向，出台《湖南省保障农民工工资支付工作考核办法》等；加强党风建设，厅机关举办专题读书班，全厅正处实职及以上领导干部封闭式集中学习一周，认真读原著、学原文、悟原理等。</t>
  </si>
  <si>
    <t>执行指标（10分）</t>
  </si>
  <si>
    <t>预算完成率95%及以上计10分，95（不含）-90%（含），计9分，90-80%（含），计8分，80-70%（含），计7分，小于70%不得分。</t>
  </si>
  <si>
    <t>单位本年度预算完成数与预算数的比率，用以反映和考核单位预算完成程度。</t>
  </si>
  <si>
    <t>不放</t>
  </si>
  <si>
    <t>在职人员控制率≦100%，计2分；每超过1%扣0.5分，扣完为止。</t>
  </si>
  <si>
    <t>成本</t>
  </si>
  <si>
    <t>新增取得高级工以上职业资格证书或职业技能等级证书的人数</t>
  </si>
  <si>
    <t>100%以上（含）计2分，每降低5%扣0.5分，扣完为止。</t>
  </si>
  <si>
    <t>本年度新增等级证书人数情况</t>
  </si>
  <si>
    <t>2.5万人</t>
  </si>
  <si>
    <t>项目</t>
  </si>
  <si>
    <t>100%以上（含）计2分，每降低5%,扣0.5分，扣完为止。</t>
  </si>
  <si>
    <t>本年度技工类院校招生人数情况</t>
  </si>
  <si>
    <t>4.95万人</t>
  </si>
  <si>
    <t>开展补贴性职业技能培训人数</t>
  </si>
  <si>
    <t>本年度参加补贴性职技人数情况</t>
  </si>
  <si>
    <t>40万人</t>
  </si>
  <si>
    <t>城镇失业人员再就业人数</t>
  </si>
  <si>
    <t>本年度城镇失业人员在就业人数情况</t>
  </si>
  <si>
    <t>整体</t>
  </si>
  <si>
    <t>就业困难人员就业人数</t>
  </si>
  <si>
    <t>本年度就业困难人员就业人数情况</t>
  </si>
  <si>
    <t>城镇新增就业人数</t>
  </si>
  <si>
    <t>本年度城镇新增加就业人数情况</t>
  </si>
  <si>
    <t>本年度社会保障卡持有人数情况</t>
  </si>
  <si>
    <t>5700万人</t>
  </si>
  <si>
    <t>新开工工程建设项目工伤保险参保率</t>
  </si>
  <si>
    <t>98%以上（含）计2分，每降低5%,扣0.5分，扣完为止。</t>
  </si>
  <si>
    <t>本年度新开工工程建设项目工伤保险参保情况</t>
  </si>
  <si>
    <t>≥98%</t>
  </si>
  <si>
    <t>基本养老保险业参保人数</t>
  </si>
  <si>
    <t>本年度基本养老保险参保人数情况</t>
  </si>
  <si>
    <t>5441.47万人</t>
  </si>
  <si>
    <t>工伤保险参保人数</t>
  </si>
  <si>
    <t>本年度工伤保险参保人数情况</t>
  </si>
  <si>
    <t>890万人</t>
  </si>
  <si>
    <t>失业保险参保人数</t>
  </si>
  <si>
    <t>本年度失业保险参保人数情况</t>
  </si>
  <si>
    <t>760万人</t>
  </si>
  <si>
    <t>本年度资金使用符合相关的财务管理制度规定，用以反映和考核资金的规范运行情况。</t>
  </si>
  <si>
    <t>98%及以上计3分，98（不含）-90%（含），计2分，90-80%（含），计1分，小于80%不得分。</t>
  </si>
  <si>
    <t>本年度劳动保障监察举报结案情况</t>
  </si>
  <si>
    <t>60%及以上计3分，60（不含）-50%（含），计2分，50-40%（含），计1分，小于40%不得分。</t>
  </si>
  <si>
    <t>本年度劳动人事争议调解情况</t>
  </si>
  <si>
    <t>劳动人事争议仲裁结案率</t>
  </si>
  <si>
    <t>90%及以上计3分，90（不含）-80%（含），计2分，80-70%（含），计1分，小于80%不得分.</t>
  </si>
  <si>
    <t>本年度劳动仲裁结案情况</t>
  </si>
  <si>
    <t>本年度拖欠农民工资投诉结案情况</t>
  </si>
  <si>
    <t>社保资金、失业保险资金、工伤保险资金按时发放计3分，发生3例上以上每增加一例扣0.5分，扣完为止。</t>
  </si>
  <si>
    <t>本年度及时发放情况</t>
  </si>
  <si>
    <t>本年度及时进行采购情况</t>
  </si>
  <si>
    <t>100%以下（含）计2分，每超出1%扣1分，扣完为止。</t>
  </si>
  <si>
    <t>效益指标（30分）</t>
  </si>
  <si>
    <t>深入实施就业优先战略，始终坚持工作部署、政策落地、重点群体，公共服务“四个优先”。千方百计稳定和扩大就业，为劳动者提供基本生活保障，构建中国特色和谐劳动关系。</t>
  </si>
  <si>
    <t>就业稳定的社会影响力。</t>
  </si>
  <si>
    <t>维护劳动者合法权益</t>
  </si>
  <si>
    <t>完善劳动关系协商协调机制、持续深化根治欠薪、加强劳动争议调解仲裁、加强信访问题化解。积极构建和谐劳动关系，全力以赴维护好市场主体及人民群众切身利益，不断提升人民群众的幸福感获得感安全感。</t>
  </si>
  <si>
    <t>保护劳动者的社会影响力。</t>
  </si>
  <si>
    <t>保障民生底线</t>
  </si>
  <si>
    <t>社保统筹改革全部完成、持续推进参保扩面、数字人社应用更广、加强专业技术人才队伍建设。织密社会保障安全网，保障水平不断提升。</t>
  </si>
  <si>
    <t>保障民生的社会影响力。</t>
  </si>
  <si>
    <t>明显提升的计5分，良好4分；一般3分，无效果或者效果不明显0分。</t>
  </si>
  <si>
    <t>根据部门自评材料评定，工作效率，服务质量等方面。</t>
  </si>
  <si>
    <t>96%（含）以上计10分；80%（含）-96%，计8分；70%（含）-80%，计6分；低于70%计0分。</t>
  </si>
  <si>
    <t>填表人： 谢剑都      填报日期：2024年5月28日     联系电话： 84900024   单位负责人签字：李永军</t>
  </si>
  <si>
    <t>省政府特殊津贴发放人数</t>
  </si>
  <si>
    <t>按计划人数发放，计满分，否则完成比率每减少5%扣0.5分，扣完为止</t>
  </si>
  <si>
    <t xml:space="preserve">是否按计划完成发放数量 </t>
  </si>
  <si>
    <t>院士津贴发放人数</t>
  </si>
  <si>
    <t>是否按计划发放</t>
  </si>
  <si>
    <t xml:space="preserve"> </t>
  </si>
  <si>
    <t>存在串指标的现象</t>
  </si>
  <si>
    <t>企业劳动合同签订率90%及以上计3分，90（不含）-80%（含），计2分，80-70%（含），计1分，小于80%不得分；</t>
  </si>
  <si>
    <t>及时完成采购计划，计满分，否，按完成比例得分</t>
  </si>
  <si>
    <t>是否及时完成采购计划</t>
  </si>
  <si>
    <t>厉行节约，充分发挥资金效益</t>
  </si>
  <si>
    <t>资金使用效益高计7分，效益良好计5分，一般计3分，无效益0分</t>
  </si>
  <si>
    <t>100%计5分，每超过（降低）5%扣1分，扣完为止。</t>
  </si>
  <si>
    <t>效益指标（25）</t>
  </si>
  <si>
    <t>重点工作完成率</t>
  </si>
  <si>
    <t>健全人事人才体制机制</t>
  </si>
  <si>
    <t>根据年初工作计划的完成程度确定</t>
  </si>
  <si>
    <t>全部达到目标</t>
  </si>
  <si>
    <t>推动网上办事，提高行政效率效果明显的计5分，良好3分；一般2分，无效果或者效果不明显0分</t>
  </si>
  <si>
    <r>
      <rPr>
        <sz val="10"/>
        <color theme="1"/>
        <rFont val="Times New Roman"/>
        <charset val="134"/>
      </rPr>
      <t>年度指标值</t>
    </r>
    <r>
      <rPr>
        <sz val="10"/>
        <color theme="1"/>
        <rFont val="Times New Roman"/>
        <charset val="134"/>
      </rPr>
      <t xml:space="preserve"> </t>
    </r>
  </si>
  <si>
    <r>
      <rPr>
        <sz val="10"/>
        <color theme="1"/>
        <rFont val="宋体"/>
        <charset val="134"/>
      </rPr>
      <t>预算完成率</t>
    </r>
    <r>
      <rPr>
        <sz val="10"/>
        <color theme="1"/>
        <rFont val="Times New Roman"/>
        <charset val="134"/>
      </rPr>
      <t>95%</t>
    </r>
    <r>
      <rPr>
        <sz val="10"/>
        <color theme="1"/>
        <rFont val="宋体"/>
        <charset val="134"/>
      </rPr>
      <t>及以上计</t>
    </r>
    <r>
      <rPr>
        <sz val="10"/>
        <color theme="1"/>
        <rFont val="Times New Roman"/>
        <charset val="134"/>
      </rPr>
      <t>10</t>
    </r>
    <r>
      <rPr>
        <sz val="10"/>
        <color theme="1"/>
        <rFont val="宋体"/>
        <charset val="134"/>
      </rPr>
      <t>分，</t>
    </r>
    <r>
      <rPr>
        <sz val="10"/>
        <color theme="1"/>
        <rFont val="Times New Roman"/>
        <charset val="134"/>
      </rPr>
      <t>95</t>
    </r>
    <r>
      <rPr>
        <sz val="10"/>
        <color theme="1"/>
        <rFont val="宋体"/>
        <charset val="134"/>
      </rPr>
      <t>（不含）</t>
    </r>
    <r>
      <rPr>
        <sz val="10"/>
        <color theme="1"/>
        <rFont val="Times New Roman"/>
        <charset val="134"/>
      </rPr>
      <t>-90%</t>
    </r>
    <r>
      <rPr>
        <sz val="10"/>
        <color theme="1"/>
        <rFont val="宋体"/>
        <charset val="134"/>
      </rPr>
      <t>（含），计</t>
    </r>
    <r>
      <rPr>
        <sz val="10"/>
        <color theme="1"/>
        <rFont val="Times New Roman"/>
        <charset val="134"/>
      </rPr>
      <t>6</t>
    </r>
    <r>
      <rPr>
        <sz val="10"/>
        <color theme="1"/>
        <rFont val="宋体"/>
        <charset val="134"/>
      </rPr>
      <t>分，</t>
    </r>
    <r>
      <rPr>
        <sz val="10"/>
        <color theme="1"/>
        <rFont val="Times New Roman"/>
        <charset val="134"/>
      </rPr>
      <t>90-80%</t>
    </r>
    <r>
      <rPr>
        <sz val="10"/>
        <color theme="1"/>
        <rFont val="宋体"/>
        <charset val="134"/>
      </rPr>
      <t>（含），计</t>
    </r>
    <r>
      <rPr>
        <sz val="10"/>
        <color theme="1"/>
        <rFont val="Times New Roman"/>
        <charset val="134"/>
      </rPr>
      <t>4</t>
    </r>
    <r>
      <rPr>
        <sz val="10"/>
        <color theme="1"/>
        <rFont val="宋体"/>
        <charset val="134"/>
      </rPr>
      <t>分，小于</t>
    </r>
    <r>
      <rPr>
        <sz val="10"/>
        <color theme="1"/>
        <rFont val="Times New Roman"/>
        <charset val="134"/>
      </rPr>
      <t>80%</t>
    </r>
    <r>
      <rPr>
        <sz val="10"/>
        <color theme="1"/>
        <rFont val="宋体"/>
        <charset val="134"/>
      </rPr>
      <t>不得分；</t>
    </r>
  </si>
  <si>
    <r>
      <rPr>
        <sz val="10"/>
        <color theme="1"/>
        <rFont val="Times New Roman"/>
        <charset val="134"/>
      </rPr>
      <t>产出指标（</t>
    </r>
    <r>
      <rPr>
        <sz val="10"/>
        <color theme="1"/>
        <rFont val="Times New Roman"/>
        <charset val="134"/>
      </rPr>
      <t>60</t>
    </r>
    <r>
      <rPr>
        <sz val="10"/>
        <color theme="1"/>
        <rFont val="黑体"/>
        <charset val="134"/>
      </rPr>
      <t>分）</t>
    </r>
  </si>
  <si>
    <t>信息系统采购数量</t>
  </si>
  <si>
    <r>
      <rPr>
        <sz val="10"/>
        <color theme="1"/>
        <rFont val="宋体"/>
        <charset val="134"/>
      </rPr>
      <t>是，计满分，否则完成比率每减少</t>
    </r>
    <r>
      <rPr>
        <sz val="10"/>
        <color theme="1"/>
        <rFont val="Times New Roman"/>
        <charset val="134"/>
      </rPr>
      <t>5%</t>
    </r>
    <r>
      <rPr>
        <sz val="10"/>
        <color theme="1"/>
        <rFont val="宋体"/>
        <charset val="134"/>
      </rPr>
      <t>扣</t>
    </r>
    <r>
      <rPr>
        <sz val="10"/>
        <color theme="1"/>
        <rFont val="Times New Roman"/>
        <charset val="134"/>
      </rPr>
      <t>1</t>
    </r>
    <r>
      <rPr>
        <sz val="10"/>
        <color theme="1"/>
        <rFont val="宋体"/>
        <charset val="134"/>
      </rPr>
      <t>分，扣完为止</t>
    </r>
  </si>
  <si>
    <r>
      <rPr>
        <sz val="10"/>
        <color theme="1"/>
        <rFont val="宋体"/>
        <charset val="134"/>
      </rPr>
      <t>是否按计划完成采购数量</t>
    </r>
    <r>
      <rPr>
        <sz val="10"/>
        <color theme="1"/>
        <rFont val="Times New Roman"/>
        <charset val="134"/>
      </rPr>
      <t xml:space="preserve"> </t>
    </r>
  </si>
  <si>
    <r>
      <rPr>
        <sz val="10"/>
        <color theme="1"/>
        <rFont val="Times New Roman"/>
        <charset val="134"/>
      </rPr>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t>
    </r>
    <r>
      <rPr>
        <sz val="10"/>
        <color theme="1"/>
        <rFont val="Times New Roman"/>
        <charset val="134"/>
      </rPr>
      <t>.</t>
    </r>
    <r>
      <rPr>
        <sz val="10"/>
        <color theme="1"/>
        <rFont val="宋体"/>
        <charset val="134"/>
      </rPr>
      <t>以上情况每出现</t>
    </r>
    <r>
      <rPr>
        <sz val="10"/>
        <color theme="1"/>
        <rFont val="Times New Roman"/>
        <charset val="134"/>
      </rPr>
      <t>1</t>
    </r>
    <r>
      <rPr>
        <sz val="10"/>
        <color theme="1"/>
        <rFont val="宋体"/>
        <charset val="134"/>
      </rPr>
      <t>例不符合要求的扣</t>
    </r>
    <r>
      <rPr>
        <sz val="10"/>
        <color theme="1"/>
        <rFont val="Times New Roman"/>
        <charset val="134"/>
      </rPr>
      <t>1</t>
    </r>
    <r>
      <rPr>
        <sz val="10"/>
        <color theme="1"/>
        <rFont val="宋体"/>
        <charset val="134"/>
      </rPr>
      <t>分，扣完为止。</t>
    </r>
  </si>
  <si>
    <t>个别合同无签定时间</t>
  </si>
  <si>
    <t>企业劳动合同签订率90%及以上计5分，90（不含）-80%（含），计3分，80-70%（含），计2分，小于80%不得分；</t>
  </si>
  <si>
    <r>
      <rPr>
        <sz val="10"/>
        <color theme="1"/>
        <rFont val="宋体"/>
        <charset val="134"/>
      </rPr>
      <t>劳动人事争议仲裁结案率</t>
    </r>
    <r>
      <rPr>
        <sz val="10"/>
        <color theme="1"/>
        <rFont val="Times New Roman"/>
        <charset val="134"/>
      </rPr>
      <t>90%</t>
    </r>
    <r>
      <rPr>
        <sz val="10"/>
        <color theme="1"/>
        <rFont val="宋体"/>
        <charset val="134"/>
      </rPr>
      <t>及以上计</t>
    </r>
    <r>
      <rPr>
        <sz val="10"/>
        <color theme="1"/>
        <rFont val="Times New Roman"/>
        <charset val="134"/>
      </rPr>
      <t>5</t>
    </r>
    <r>
      <rPr>
        <sz val="10"/>
        <color theme="1"/>
        <rFont val="宋体"/>
        <charset val="134"/>
      </rPr>
      <t>分，</t>
    </r>
    <r>
      <rPr>
        <sz val="10"/>
        <color theme="1"/>
        <rFont val="Times New Roman"/>
        <charset val="134"/>
      </rPr>
      <t>90</t>
    </r>
    <r>
      <rPr>
        <sz val="10"/>
        <color theme="1"/>
        <rFont val="宋体"/>
        <charset val="134"/>
      </rPr>
      <t>（不含）</t>
    </r>
    <r>
      <rPr>
        <sz val="10"/>
        <color theme="1"/>
        <rFont val="Times New Roman"/>
        <charset val="134"/>
      </rPr>
      <t>-80%</t>
    </r>
    <r>
      <rPr>
        <sz val="10"/>
        <color theme="1"/>
        <rFont val="宋体"/>
        <charset val="134"/>
      </rPr>
      <t>（含），计</t>
    </r>
    <r>
      <rPr>
        <sz val="10"/>
        <color theme="1"/>
        <rFont val="Times New Roman"/>
        <charset val="134"/>
      </rPr>
      <t>3</t>
    </r>
    <r>
      <rPr>
        <sz val="10"/>
        <color theme="1"/>
        <rFont val="宋体"/>
        <charset val="134"/>
      </rPr>
      <t>分，</t>
    </r>
    <r>
      <rPr>
        <sz val="10"/>
        <color theme="1"/>
        <rFont val="Times New Roman"/>
        <charset val="134"/>
      </rPr>
      <t>80-70%</t>
    </r>
    <r>
      <rPr>
        <sz val="10"/>
        <color theme="1"/>
        <rFont val="宋体"/>
        <charset val="134"/>
      </rPr>
      <t>（含），计</t>
    </r>
    <r>
      <rPr>
        <sz val="10"/>
        <color theme="1"/>
        <rFont val="Times New Roman"/>
        <charset val="134"/>
      </rPr>
      <t>2</t>
    </r>
    <r>
      <rPr>
        <sz val="10"/>
        <color theme="1"/>
        <rFont val="宋体"/>
        <charset val="134"/>
      </rPr>
      <t>分，小于</t>
    </r>
    <r>
      <rPr>
        <sz val="10"/>
        <color theme="1"/>
        <rFont val="Times New Roman"/>
        <charset val="134"/>
      </rPr>
      <t>80%</t>
    </r>
    <r>
      <rPr>
        <sz val="10"/>
        <color theme="1"/>
        <rFont val="宋体"/>
        <charset val="134"/>
      </rPr>
      <t>不得分；</t>
    </r>
  </si>
  <si>
    <t>劳动人事争议调解成功率60%及以上计5分，60（不含）-50%（含），计3分，50-40%（含），计2分，小于40%不得分；</t>
  </si>
  <si>
    <r>
      <rPr>
        <sz val="10"/>
        <color theme="1"/>
        <rFont val="宋体"/>
        <charset val="134"/>
      </rPr>
      <t>劳动保障监察举报投诉案件结案率</t>
    </r>
    <r>
      <rPr>
        <sz val="10"/>
        <color theme="1"/>
        <rFont val="Times New Roman"/>
        <charset val="134"/>
      </rPr>
      <t>96%</t>
    </r>
    <r>
      <rPr>
        <sz val="10"/>
        <color theme="1"/>
        <rFont val="宋体"/>
        <charset val="134"/>
      </rPr>
      <t>及以上计</t>
    </r>
    <r>
      <rPr>
        <sz val="10"/>
        <color theme="1"/>
        <rFont val="Times New Roman"/>
        <charset val="134"/>
      </rPr>
      <t>5</t>
    </r>
    <r>
      <rPr>
        <sz val="10"/>
        <color theme="1"/>
        <rFont val="宋体"/>
        <charset val="134"/>
      </rPr>
      <t>分，</t>
    </r>
    <r>
      <rPr>
        <sz val="10"/>
        <color theme="1"/>
        <rFont val="Times New Roman"/>
        <charset val="134"/>
      </rPr>
      <t>96</t>
    </r>
    <r>
      <rPr>
        <sz val="10"/>
        <color theme="1"/>
        <rFont val="宋体"/>
        <charset val="134"/>
      </rPr>
      <t>（不含）</t>
    </r>
    <r>
      <rPr>
        <sz val="10"/>
        <color theme="1"/>
        <rFont val="Times New Roman"/>
        <charset val="134"/>
      </rPr>
      <t>-90%</t>
    </r>
    <r>
      <rPr>
        <sz val="10"/>
        <color theme="1"/>
        <rFont val="宋体"/>
        <charset val="134"/>
      </rPr>
      <t>（含），计</t>
    </r>
    <r>
      <rPr>
        <sz val="10"/>
        <color theme="1"/>
        <rFont val="Times New Roman"/>
        <charset val="134"/>
      </rPr>
      <t>4</t>
    </r>
    <r>
      <rPr>
        <sz val="10"/>
        <color theme="1"/>
        <rFont val="宋体"/>
        <charset val="134"/>
      </rPr>
      <t>分，</t>
    </r>
    <r>
      <rPr>
        <sz val="10"/>
        <color theme="1"/>
        <rFont val="Times New Roman"/>
        <charset val="134"/>
      </rPr>
      <t>90-80%</t>
    </r>
    <r>
      <rPr>
        <sz val="10"/>
        <color theme="1"/>
        <rFont val="宋体"/>
        <charset val="134"/>
      </rPr>
      <t>（含），计</t>
    </r>
    <r>
      <rPr>
        <sz val="10"/>
        <color theme="1"/>
        <rFont val="Times New Roman"/>
        <charset val="134"/>
      </rPr>
      <t>3</t>
    </r>
    <r>
      <rPr>
        <sz val="10"/>
        <color theme="1"/>
        <rFont val="宋体"/>
        <charset val="134"/>
      </rPr>
      <t>分，小于</t>
    </r>
    <r>
      <rPr>
        <sz val="10"/>
        <color theme="1"/>
        <rFont val="Times New Roman"/>
        <charset val="134"/>
      </rPr>
      <t>80%</t>
    </r>
    <r>
      <rPr>
        <sz val="10"/>
        <color theme="1"/>
        <rFont val="宋体"/>
        <charset val="134"/>
      </rPr>
      <t>不得分；</t>
    </r>
  </si>
  <si>
    <r>
      <rPr>
        <sz val="10"/>
        <color theme="1"/>
        <rFont val="Times New Roman"/>
        <charset val="134"/>
      </rPr>
      <t>98%</t>
    </r>
    <r>
      <rPr>
        <sz val="10"/>
        <color theme="1"/>
        <rFont val="宋体"/>
        <charset val="134"/>
      </rPr>
      <t>及以上计</t>
    </r>
    <r>
      <rPr>
        <sz val="10"/>
        <color theme="1"/>
        <rFont val="Times New Roman"/>
        <charset val="134"/>
      </rPr>
      <t>5</t>
    </r>
    <r>
      <rPr>
        <sz val="10"/>
        <color theme="1"/>
        <rFont val="宋体"/>
        <charset val="134"/>
      </rPr>
      <t>分，</t>
    </r>
    <r>
      <rPr>
        <sz val="10"/>
        <color theme="1"/>
        <rFont val="Times New Roman"/>
        <charset val="134"/>
      </rPr>
      <t>98</t>
    </r>
    <r>
      <rPr>
        <sz val="10"/>
        <color theme="1"/>
        <rFont val="宋体"/>
        <charset val="134"/>
      </rPr>
      <t>（不含）</t>
    </r>
    <r>
      <rPr>
        <sz val="10"/>
        <color theme="1"/>
        <rFont val="Times New Roman"/>
        <charset val="134"/>
      </rPr>
      <t>-90%</t>
    </r>
    <r>
      <rPr>
        <sz val="10"/>
        <color theme="1"/>
        <rFont val="宋体"/>
        <charset val="134"/>
      </rPr>
      <t>（含），计</t>
    </r>
    <r>
      <rPr>
        <sz val="10"/>
        <color theme="1"/>
        <rFont val="Times New Roman"/>
        <charset val="134"/>
      </rPr>
      <t>4</t>
    </r>
    <r>
      <rPr>
        <sz val="10"/>
        <color theme="1"/>
        <rFont val="宋体"/>
        <charset val="134"/>
      </rPr>
      <t>分，</t>
    </r>
    <r>
      <rPr>
        <sz val="10"/>
        <color theme="1"/>
        <rFont val="Times New Roman"/>
        <charset val="134"/>
      </rPr>
      <t>90-80%</t>
    </r>
    <r>
      <rPr>
        <sz val="10"/>
        <color theme="1"/>
        <rFont val="宋体"/>
        <charset val="134"/>
      </rPr>
      <t>（含），计</t>
    </r>
    <r>
      <rPr>
        <sz val="10"/>
        <color theme="1"/>
        <rFont val="Times New Roman"/>
        <charset val="134"/>
      </rPr>
      <t>3</t>
    </r>
    <r>
      <rPr>
        <sz val="10"/>
        <color theme="1"/>
        <rFont val="宋体"/>
        <charset val="134"/>
      </rPr>
      <t>分，小于</t>
    </r>
    <r>
      <rPr>
        <sz val="10"/>
        <color theme="1"/>
        <rFont val="Times New Roman"/>
        <charset val="134"/>
      </rPr>
      <t>80%</t>
    </r>
    <r>
      <rPr>
        <sz val="10"/>
        <color theme="1"/>
        <rFont val="宋体"/>
        <charset val="134"/>
      </rPr>
      <t>不得分；</t>
    </r>
  </si>
  <si>
    <t>信息系统验收合格率</t>
  </si>
  <si>
    <r>
      <rPr>
        <sz val="10"/>
        <color theme="1"/>
        <rFont val="Times New Roman"/>
        <charset val="134"/>
      </rPr>
      <t>验收合格，计满分，否则计</t>
    </r>
    <r>
      <rPr>
        <sz val="10"/>
        <color theme="1"/>
        <rFont val="Times New Roman"/>
        <charset val="134"/>
      </rPr>
      <t>0</t>
    </r>
    <r>
      <rPr>
        <sz val="10"/>
        <color theme="1"/>
        <rFont val="宋体"/>
        <charset val="134"/>
      </rPr>
      <t>分</t>
    </r>
  </si>
  <si>
    <t>公共就业、养老保险、劳动关系、人事人才等信息系统运转正常</t>
  </si>
  <si>
    <r>
      <rPr>
        <sz val="10"/>
        <color theme="1"/>
        <rFont val="宋体"/>
        <charset val="134"/>
      </rPr>
      <t>发生影响业务正常开展的事故：</t>
    </r>
    <r>
      <rPr>
        <sz val="10"/>
        <color theme="1"/>
        <rFont val="Times New Roman"/>
        <charset val="134"/>
      </rPr>
      <t>2</t>
    </r>
    <r>
      <rPr>
        <sz val="10"/>
        <color theme="1"/>
        <rFont val="宋体"/>
        <charset val="134"/>
      </rPr>
      <t>起及以下计</t>
    </r>
    <r>
      <rPr>
        <sz val="10"/>
        <color theme="1"/>
        <rFont val="Times New Roman"/>
        <charset val="134"/>
      </rPr>
      <t>7</t>
    </r>
    <r>
      <rPr>
        <sz val="10"/>
        <color theme="1"/>
        <rFont val="宋体"/>
        <charset val="134"/>
      </rPr>
      <t>，</t>
    </r>
    <r>
      <rPr>
        <sz val="10"/>
        <color theme="1"/>
        <rFont val="Times New Roman"/>
        <charset val="134"/>
      </rPr>
      <t>3</t>
    </r>
    <r>
      <rPr>
        <sz val="10"/>
        <color theme="1"/>
        <rFont val="宋体"/>
        <charset val="134"/>
      </rPr>
      <t>起及以上每增加一起扣</t>
    </r>
    <r>
      <rPr>
        <sz val="10"/>
        <color theme="1"/>
        <rFont val="Times New Roman"/>
        <charset val="134"/>
      </rPr>
      <t>2</t>
    </r>
    <r>
      <rPr>
        <sz val="10"/>
        <color theme="1"/>
        <rFont val="宋体"/>
        <charset val="134"/>
      </rPr>
      <t>分，扣完为止。</t>
    </r>
  </si>
  <si>
    <t>信息系统是否正常运转，出现故障是否及时维护</t>
  </si>
  <si>
    <r>
      <rPr>
        <sz val="10"/>
        <color theme="1"/>
        <rFont val="Times New Roman"/>
        <charset val="134"/>
      </rPr>
      <t>2</t>
    </r>
    <r>
      <rPr>
        <sz val="10"/>
        <color theme="1"/>
        <rFont val="宋体"/>
        <charset val="134"/>
      </rPr>
      <t>起</t>
    </r>
  </si>
  <si>
    <r>
      <rPr>
        <sz val="10"/>
        <color theme="1"/>
        <rFont val="Times New Roman"/>
        <charset val="134"/>
      </rPr>
      <t>是，计满分，否，计</t>
    </r>
    <r>
      <rPr>
        <sz val="10"/>
        <color theme="1"/>
        <rFont val="Times New Roman"/>
        <charset val="134"/>
      </rPr>
      <t>0</t>
    </r>
    <r>
      <rPr>
        <sz val="10"/>
        <color theme="1"/>
        <rFont val="宋体"/>
        <charset val="134"/>
      </rPr>
      <t>分</t>
    </r>
  </si>
  <si>
    <r>
      <rPr>
        <sz val="10"/>
        <color theme="1"/>
        <rFont val="Times New Roman"/>
        <charset val="134"/>
      </rPr>
      <t>是否及时完成采购数量</t>
    </r>
    <r>
      <rPr>
        <sz val="10"/>
        <color theme="1"/>
        <rFont val="Times New Roman"/>
        <charset val="134"/>
      </rPr>
      <t xml:space="preserve"> </t>
    </r>
  </si>
  <si>
    <r>
      <rPr>
        <sz val="10"/>
        <color theme="1"/>
        <rFont val="宋体"/>
        <charset val="134"/>
      </rPr>
      <t>资金使用效益高计</t>
    </r>
    <r>
      <rPr>
        <sz val="10"/>
        <color theme="1"/>
        <rFont val="Times New Roman"/>
        <charset val="134"/>
      </rPr>
      <t>5</t>
    </r>
    <r>
      <rPr>
        <sz val="10"/>
        <color theme="1"/>
        <rFont val="宋体"/>
        <charset val="134"/>
      </rPr>
      <t>分，效益良好计</t>
    </r>
    <r>
      <rPr>
        <sz val="10"/>
        <color theme="1"/>
        <rFont val="Times New Roman"/>
        <charset val="134"/>
      </rPr>
      <t>4</t>
    </r>
    <r>
      <rPr>
        <sz val="10"/>
        <color theme="1"/>
        <rFont val="宋体"/>
        <charset val="134"/>
      </rPr>
      <t>分，一般计</t>
    </r>
    <r>
      <rPr>
        <sz val="10"/>
        <color theme="1"/>
        <rFont val="Times New Roman"/>
        <charset val="134"/>
      </rPr>
      <t>3</t>
    </r>
    <r>
      <rPr>
        <sz val="10"/>
        <color theme="1"/>
        <rFont val="宋体"/>
        <charset val="134"/>
      </rPr>
      <t>分，无效益</t>
    </r>
    <r>
      <rPr>
        <sz val="10"/>
        <color theme="1"/>
        <rFont val="Times New Roman"/>
        <charset val="134"/>
      </rPr>
      <t>0</t>
    </r>
    <r>
      <rPr>
        <sz val="10"/>
        <color theme="1"/>
        <rFont val="宋体"/>
        <charset val="134"/>
      </rPr>
      <t>分</t>
    </r>
  </si>
  <si>
    <r>
      <rPr>
        <sz val="10"/>
        <color theme="1"/>
        <rFont val="Times New Roman"/>
        <charset val="134"/>
      </rPr>
      <t>100%</t>
    </r>
    <r>
      <rPr>
        <sz val="10"/>
        <color theme="1"/>
        <rFont val="宋体"/>
        <charset val="134"/>
      </rPr>
      <t>计</t>
    </r>
    <r>
      <rPr>
        <sz val="10"/>
        <color theme="1"/>
        <rFont val="Times New Roman"/>
        <charset val="134"/>
      </rPr>
      <t>5</t>
    </r>
    <r>
      <rPr>
        <sz val="10"/>
        <color theme="1"/>
        <rFont val="宋体"/>
        <charset val="134"/>
      </rPr>
      <t>分，每超过（降低）</t>
    </r>
    <r>
      <rPr>
        <sz val="10"/>
        <color theme="1"/>
        <rFont val="Times New Roman"/>
        <charset val="134"/>
      </rPr>
      <t>5%</t>
    </r>
    <r>
      <rPr>
        <sz val="10"/>
        <color theme="1"/>
        <rFont val="宋体"/>
        <charset val="134"/>
      </rPr>
      <t>扣</t>
    </r>
    <r>
      <rPr>
        <sz val="10"/>
        <color theme="1"/>
        <rFont val="Times New Roman"/>
        <charset val="134"/>
      </rPr>
      <t>1</t>
    </r>
    <r>
      <rPr>
        <sz val="10"/>
        <color theme="1"/>
        <rFont val="宋体"/>
        <charset val="134"/>
      </rPr>
      <t>分，扣完为止。</t>
    </r>
  </si>
  <si>
    <r>
      <rPr>
        <sz val="10"/>
        <color theme="1"/>
        <rFont val="Times New Roman"/>
        <charset val="134"/>
      </rPr>
      <t>政府采购执行率</t>
    </r>
    <r>
      <rPr>
        <sz val="10"/>
        <color theme="1"/>
        <rFont val="Times New Roman"/>
        <charset val="134"/>
      </rPr>
      <t>=</t>
    </r>
    <r>
      <rPr>
        <sz val="10"/>
        <color theme="1"/>
        <rFont val="宋体"/>
        <charset val="134"/>
      </rPr>
      <t>（实际政府采购金额</t>
    </r>
    <r>
      <rPr>
        <sz val="10"/>
        <color theme="1"/>
        <rFont val="Times New Roman"/>
        <charset val="134"/>
      </rPr>
      <t>/</t>
    </r>
    <r>
      <rPr>
        <sz val="10"/>
        <color theme="1"/>
        <rFont val="宋体"/>
        <charset val="134"/>
      </rPr>
      <t>政府采购预算数）</t>
    </r>
    <r>
      <rPr>
        <sz val="10"/>
        <color theme="1"/>
        <rFont val="Times New Roman"/>
        <charset val="134"/>
      </rPr>
      <t>×100%</t>
    </r>
  </si>
  <si>
    <r>
      <rPr>
        <sz val="11"/>
        <color theme="1"/>
        <rFont val="Times New Roman"/>
        <charset val="134"/>
      </rPr>
      <t>效益指标（</t>
    </r>
    <r>
      <rPr>
        <sz val="11"/>
        <color theme="1"/>
        <rFont val="Times New Roman"/>
        <charset val="134"/>
      </rPr>
      <t>20</t>
    </r>
    <r>
      <rPr>
        <sz val="11"/>
        <color theme="1"/>
        <rFont val="宋体"/>
        <charset val="134"/>
      </rPr>
      <t>）</t>
    </r>
  </si>
  <si>
    <t>做到了人员全覆盖，计分，每降低5%扣2分，扣完为止。</t>
  </si>
  <si>
    <r>
      <rPr>
        <sz val="11"/>
        <color theme="1"/>
        <rFont val="宋体"/>
        <charset val="134"/>
      </rPr>
      <t>①有内控管理制度，</t>
    </r>
    <r>
      <rPr>
        <sz val="11"/>
        <color theme="1"/>
        <rFont val="Times New Roman"/>
        <charset val="134"/>
      </rPr>
      <t>2</t>
    </r>
    <r>
      <rPr>
        <sz val="11"/>
        <color theme="1"/>
        <rFont val="宋体"/>
        <charset val="134"/>
      </rPr>
      <t>分；②相关内控管理制度得到有效执行，</t>
    </r>
    <r>
      <rPr>
        <sz val="11"/>
        <color theme="1"/>
        <rFont val="Times New Roman"/>
        <charset val="134"/>
      </rPr>
      <t>3</t>
    </r>
    <r>
      <rPr>
        <sz val="11"/>
        <color theme="1"/>
        <rFont val="宋体"/>
        <charset val="134"/>
      </rPr>
      <t>分，否则酌情计分。</t>
    </r>
  </si>
  <si>
    <r>
      <rPr>
        <sz val="10"/>
        <color theme="1"/>
        <rFont val="宋体"/>
        <charset val="134"/>
      </rPr>
      <t>推动网上办事，提高行政效率效果明显的计</t>
    </r>
    <r>
      <rPr>
        <sz val="10"/>
        <color theme="1"/>
        <rFont val="Times New Roman"/>
        <charset val="134"/>
      </rPr>
      <t>5</t>
    </r>
    <r>
      <rPr>
        <sz val="10"/>
        <color theme="1"/>
        <rFont val="宋体"/>
        <charset val="134"/>
      </rPr>
      <t>分，良好</t>
    </r>
    <r>
      <rPr>
        <sz val="10"/>
        <color theme="1"/>
        <rFont val="Times New Roman"/>
        <charset val="134"/>
      </rPr>
      <t>4</t>
    </r>
    <r>
      <rPr>
        <sz val="10"/>
        <color theme="1"/>
        <rFont val="宋体"/>
        <charset val="134"/>
      </rPr>
      <t>分；一般</t>
    </r>
    <r>
      <rPr>
        <sz val="10"/>
        <color theme="1"/>
        <rFont val="Times New Roman"/>
        <charset val="134"/>
      </rPr>
      <t>3</t>
    </r>
    <r>
      <rPr>
        <sz val="10"/>
        <color theme="1"/>
        <rFont val="宋体"/>
        <charset val="134"/>
      </rPr>
      <t>分，无效果或者效果不明显</t>
    </r>
    <r>
      <rPr>
        <sz val="10"/>
        <color theme="1"/>
        <rFont val="Times New Roman"/>
        <charset val="134"/>
      </rPr>
      <t>0</t>
    </r>
    <r>
      <rPr>
        <sz val="10"/>
        <color theme="1"/>
        <rFont val="宋体"/>
        <charset val="134"/>
      </rPr>
      <t>分</t>
    </r>
  </si>
  <si>
    <t>效果良好</t>
  </si>
  <si>
    <r>
      <rPr>
        <sz val="10"/>
        <rFont val="Times New Roman"/>
        <charset val="134"/>
      </rPr>
      <t>满意度指标（</t>
    </r>
    <r>
      <rPr>
        <sz val="10"/>
        <rFont val="Times New Roman"/>
        <charset val="134"/>
      </rPr>
      <t>10</t>
    </r>
    <r>
      <rPr>
        <sz val="10"/>
        <rFont val="宋体"/>
        <charset val="134"/>
      </rPr>
      <t>分）</t>
    </r>
  </si>
  <si>
    <r>
      <rPr>
        <sz val="10"/>
        <color theme="1"/>
        <rFont val="Times New Roman"/>
        <charset val="134"/>
      </rPr>
      <t>90%</t>
    </r>
    <r>
      <rPr>
        <sz val="10"/>
        <color theme="1"/>
        <rFont val="宋体"/>
        <charset val="134"/>
      </rPr>
      <t>（含）以上计</t>
    </r>
    <r>
      <rPr>
        <sz val="10"/>
        <color theme="1"/>
        <rFont val="Times New Roman"/>
        <charset val="134"/>
      </rPr>
      <t>10</t>
    </r>
    <r>
      <rPr>
        <sz val="10"/>
        <color theme="1"/>
        <rFont val="宋体"/>
        <charset val="134"/>
      </rPr>
      <t>分；</t>
    </r>
  </si>
  <si>
    <r>
      <rPr>
        <sz val="10"/>
        <color theme="1"/>
        <rFont val="Times New Roman"/>
        <charset val="134"/>
      </rPr>
      <t>80%</t>
    </r>
    <r>
      <rPr>
        <sz val="10"/>
        <color theme="1"/>
        <rFont val="宋体"/>
        <charset val="134"/>
      </rPr>
      <t>（含）</t>
    </r>
    <r>
      <rPr>
        <sz val="10"/>
        <color theme="1"/>
        <rFont val="Times New Roman"/>
        <charset val="134"/>
      </rPr>
      <t>-90%</t>
    </r>
    <r>
      <rPr>
        <sz val="10"/>
        <color theme="1"/>
        <rFont val="宋体"/>
        <charset val="134"/>
      </rPr>
      <t>，计</t>
    </r>
    <r>
      <rPr>
        <sz val="10"/>
        <color theme="1"/>
        <rFont val="Times New Roman"/>
        <charset val="134"/>
      </rPr>
      <t>8</t>
    </r>
    <r>
      <rPr>
        <sz val="10"/>
        <color theme="1"/>
        <rFont val="宋体"/>
        <charset val="134"/>
      </rPr>
      <t>分；</t>
    </r>
  </si>
  <si>
    <r>
      <rPr>
        <sz val="10"/>
        <color theme="1"/>
        <rFont val="Times New Roman"/>
        <charset val="134"/>
      </rPr>
      <t>低于</t>
    </r>
    <r>
      <rPr>
        <sz val="10"/>
        <color theme="1"/>
        <rFont val="Times New Roman"/>
        <charset val="134"/>
      </rPr>
      <t>70%</t>
    </r>
    <r>
      <rPr>
        <sz val="10"/>
        <color theme="1"/>
        <rFont val="宋体"/>
        <charset val="134"/>
      </rPr>
      <t>计</t>
    </r>
    <r>
      <rPr>
        <sz val="10"/>
        <color theme="1"/>
        <rFont val="Times New Roman"/>
        <charset val="134"/>
      </rPr>
      <t>0</t>
    </r>
    <r>
      <rPr>
        <sz val="10"/>
        <color theme="1"/>
        <rFont val="宋体"/>
        <charset val="134"/>
      </rPr>
      <t>分。</t>
    </r>
  </si>
  <si>
    <r>
      <rPr>
        <b/>
        <sz val="18"/>
        <color theme="1"/>
        <rFont val="方正小标宋_GBK"/>
        <charset val="134"/>
      </rPr>
      <t>20</t>
    </r>
    <r>
      <rPr>
        <b/>
        <sz val="18"/>
        <color theme="1"/>
        <rFont val="宋体"/>
        <charset val="134"/>
      </rPr>
      <t>22</t>
    </r>
    <r>
      <rPr>
        <b/>
        <sz val="18"/>
        <color theme="1"/>
        <rFont val="方正小标宋_GBK"/>
        <charset val="134"/>
      </rPr>
      <t>年度项目支出绩效自评表</t>
    </r>
  </si>
  <si>
    <t>省级专项资金专项</t>
  </si>
  <si>
    <t>　湖南省人力资源和社会保障厅</t>
  </si>
  <si>
    <t>湖南省人力资源和社会保障厅（本级）</t>
  </si>
  <si>
    <t>上年结转资金　</t>
  </si>
  <si>
    <t>其他资金</t>
  </si>
  <si>
    <t>1、全力以赴做好稳就业工作；2、深化社会保障制度改革；3、加强人才人事工作；4、构建和谐劳动关系；5、扎实推进人力资源社会保障扶贫工作；6、加强系统行风建设。　　</t>
  </si>
  <si>
    <t>　实现了就业局势稳定，深化了社会保障制度改革，加强了人才队伍建设，加强了社会保障体系建设，构建和谐稳定劳动关系。公共服务水平得到了提升。加强了系统行风建设。</t>
  </si>
  <si>
    <r>
      <rPr>
        <sz val="10"/>
        <color theme="1"/>
        <rFont val="宋体"/>
        <charset val="134"/>
      </rPr>
      <t>年度指标值</t>
    </r>
    <r>
      <rPr>
        <sz val="10"/>
        <color theme="1"/>
        <rFont val="Times New Roman"/>
        <charset val="134"/>
      </rPr>
      <t xml:space="preserve"> </t>
    </r>
  </si>
  <si>
    <r>
      <rPr>
        <sz val="10"/>
        <color theme="1"/>
        <rFont val="宋体"/>
        <charset val="134"/>
      </rPr>
      <t>产出指标（5</t>
    </r>
    <r>
      <rPr>
        <sz val="10"/>
        <color theme="1"/>
        <rFont val="Times New Roman"/>
        <charset val="134"/>
      </rPr>
      <t>0</t>
    </r>
    <r>
      <rPr>
        <sz val="10"/>
        <color theme="1"/>
        <rFont val="黑体"/>
        <charset val="134"/>
      </rPr>
      <t>分）</t>
    </r>
  </si>
  <si>
    <r>
      <rPr>
        <sz val="10"/>
        <color theme="1"/>
        <rFont val="宋体"/>
        <charset val="134"/>
      </rPr>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t>
    </r>
    <r>
      <rPr>
        <sz val="10"/>
        <color theme="1"/>
        <rFont val="Times New Roman"/>
        <charset val="134"/>
      </rPr>
      <t>.</t>
    </r>
    <r>
      <rPr>
        <sz val="10"/>
        <color theme="1"/>
        <rFont val="宋体"/>
        <charset val="134"/>
      </rPr>
      <t>以上情况每出现</t>
    </r>
    <r>
      <rPr>
        <sz val="10"/>
        <color theme="1"/>
        <rFont val="Times New Roman"/>
        <charset val="134"/>
      </rPr>
      <t>1</t>
    </r>
    <r>
      <rPr>
        <sz val="10"/>
        <color theme="1"/>
        <rFont val="宋体"/>
        <charset val="134"/>
      </rPr>
      <t>例不符合要求的扣</t>
    </r>
    <r>
      <rPr>
        <sz val="10"/>
        <color theme="1"/>
        <rFont val="Times New Roman"/>
        <charset val="134"/>
      </rPr>
      <t>1</t>
    </r>
    <r>
      <rPr>
        <sz val="10"/>
        <color theme="1"/>
        <rFont val="宋体"/>
        <charset val="134"/>
      </rPr>
      <t>分，扣完为止。</t>
    </r>
  </si>
  <si>
    <r>
      <rPr>
        <sz val="10"/>
        <color theme="1"/>
        <rFont val="宋体"/>
        <charset val="134"/>
      </rPr>
      <t>劳动人事争议仲裁结案率</t>
    </r>
    <r>
      <rPr>
        <sz val="10"/>
        <color theme="1"/>
        <rFont val="Times New Roman"/>
        <charset val="134"/>
      </rPr>
      <t>90%</t>
    </r>
    <r>
      <rPr>
        <sz val="10"/>
        <color theme="1"/>
        <rFont val="宋体"/>
        <charset val="134"/>
      </rPr>
      <t>及以上计3分，</t>
    </r>
    <r>
      <rPr>
        <sz val="10"/>
        <color theme="1"/>
        <rFont val="Times New Roman"/>
        <charset val="134"/>
      </rPr>
      <t>90</t>
    </r>
    <r>
      <rPr>
        <sz val="10"/>
        <color theme="1"/>
        <rFont val="宋体"/>
        <charset val="134"/>
      </rPr>
      <t>（不含）</t>
    </r>
    <r>
      <rPr>
        <sz val="10"/>
        <color theme="1"/>
        <rFont val="Times New Roman"/>
        <charset val="134"/>
      </rPr>
      <t>-80%</t>
    </r>
    <r>
      <rPr>
        <sz val="10"/>
        <color theme="1"/>
        <rFont val="宋体"/>
        <charset val="134"/>
      </rPr>
      <t>（含），计2分，</t>
    </r>
    <r>
      <rPr>
        <sz val="10"/>
        <color theme="1"/>
        <rFont val="Times New Roman"/>
        <charset val="134"/>
      </rPr>
      <t>80-70%</t>
    </r>
    <r>
      <rPr>
        <sz val="10"/>
        <color theme="1"/>
        <rFont val="宋体"/>
        <charset val="134"/>
      </rPr>
      <t>（含），计1分，小于</t>
    </r>
    <r>
      <rPr>
        <sz val="10"/>
        <color theme="1"/>
        <rFont val="Times New Roman"/>
        <charset val="134"/>
      </rPr>
      <t>80%</t>
    </r>
    <r>
      <rPr>
        <sz val="10"/>
        <color theme="1"/>
        <rFont val="宋体"/>
        <charset val="134"/>
      </rPr>
      <t>不得分；</t>
    </r>
  </si>
  <si>
    <r>
      <rPr>
        <sz val="10"/>
        <color theme="1"/>
        <rFont val="宋体"/>
        <charset val="134"/>
      </rPr>
      <t>劳动保障监察举报投诉案件结案率</t>
    </r>
    <r>
      <rPr>
        <sz val="10"/>
        <color theme="1"/>
        <rFont val="Times New Roman"/>
        <charset val="134"/>
      </rPr>
      <t>98%</t>
    </r>
    <r>
      <rPr>
        <sz val="10"/>
        <color theme="1"/>
        <rFont val="宋体"/>
        <charset val="134"/>
      </rPr>
      <t>及以上计3分，</t>
    </r>
    <r>
      <rPr>
        <sz val="10"/>
        <color theme="1"/>
        <rFont val="Times New Roman"/>
        <charset val="134"/>
      </rPr>
      <t>98</t>
    </r>
    <r>
      <rPr>
        <sz val="10"/>
        <color theme="1"/>
        <rFont val="宋体"/>
        <charset val="134"/>
      </rPr>
      <t>（不含）</t>
    </r>
    <r>
      <rPr>
        <sz val="10"/>
        <color theme="1"/>
        <rFont val="Times New Roman"/>
        <charset val="134"/>
      </rPr>
      <t>-90%</t>
    </r>
    <r>
      <rPr>
        <sz val="10"/>
        <color theme="1"/>
        <rFont val="宋体"/>
        <charset val="134"/>
      </rPr>
      <t>（含），计2分，</t>
    </r>
    <r>
      <rPr>
        <sz val="10"/>
        <color theme="1"/>
        <rFont val="Times New Roman"/>
        <charset val="134"/>
      </rPr>
      <t>90-80%</t>
    </r>
    <r>
      <rPr>
        <sz val="10"/>
        <color theme="1"/>
        <rFont val="宋体"/>
        <charset val="134"/>
      </rPr>
      <t>（含），计1分，小于</t>
    </r>
    <r>
      <rPr>
        <sz val="10"/>
        <color theme="1"/>
        <rFont val="Times New Roman"/>
        <charset val="134"/>
      </rPr>
      <t>80%</t>
    </r>
    <r>
      <rPr>
        <sz val="10"/>
        <color theme="1"/>
        <rFont val="宋体"/>
        <charset val="134"/>
      </rPr>
      <t>不得分；</t>
    </r>
  </si>
  <si>
    <r>
      <rPr>
        <sz val="10"/>
        <color theme="1"/>
        <rFont val="宋体"/>
        <charset val="134"/>
      </rPr>
      <t>验收合格，计满分，否则计</t>
    </r>
    <r>
      <rPr>
        <sz val="10"/>
        <color theme="1"/>
        <rFont val="Times New Roman"/>
        <charset val="134"/>
      </rPr>
      <t>0</t>
    </r>
    <r>
      <rPr>
        <sz val="10"/>
        <color theme="1"/>
        <rFont val="宋体"/>
        <charset val="134"/>
      </rPr>
      <t>分</t>
    </r>
  </si>
  <si>
    <r>
      <rPr>
        <sz val="10"/>
        <color theme="1"/>
        <rFont val="宋体"/>
        <charset val="134"/>
      </rPr>
      <t>发生影响业务正常开展的事故：</t>
    </r>
    <r>
      <rPr>
        <sz val="10"/>
        <color theme="1"/>
        <rFont val="Times New Roman"/>
        <charset val="134"/>
      </rPr>
      <t>2</t>
    </r>
    <r>
      <rPr>
        <sz val="10"/>
        <color theme="1"/>
        <rFont val="宋体"/>
        <charset val="134"/>
      </rPr>
      <t>起及以下计3，</t>
    </r>
    <r>
      <rPr>
        <sz val="10"/>
        <color theme="1"/>
        <rFont val="Times New Roman"/>
        <charset val="134"/>
      </rPr>
      <t>3</t>
    </r>
    <r>
      <rPr>
        <sz val="10"/>
        <color theme="1"/>
        <rFont val="宋体"/>
        <charset val="134"/>
      </rPr>
      <t>起及以上每增加一起扣0.5分，扣完为止。</t>
    </r>
  </si>
  <si>
    <r>
      <rPr>
        <sz val="10"/>
        <color theme="1"/>
        <rFont val="Times New Roman"/>
        <charset val="134"/>
      </rPr>
      <t>0</t>
    </r>
    <r>
      <rPr>
        <sz val="10"/>
        <color theme="1"/>
        <rFont val="宋体"/>
        <charset val="134"/>
      </rPr>
      <t>起</t>
    </r>
  </si>
  <si>
    <r>
      <rPr>
        <sz val="10"/>
        <color theme="1"/>
        <rFont val="宋体"/>
        <charset val="134"/>
      </rPr>
      <t>是，计满分，否，计</t>
    </r>
    <r>
      <rPr>
        <sz val="10"/>
        <color theme="1"/>
        <rFont val="Times New Roman"/>
        <charset val="134"/>
      </rPr>
      <t>0</t>
    </r>
    <r>
      <rPr>
        <sz val="10"/>
        <color theme="1"/>
        <rFont val="宋体"/>
        <charset val="134"/>
      </rPr>
      <t>分</t>
    </r>
  </si>
  <si>
    <r>
      <rPr>
        <sz val="10"/>
        <color theme="1"/>
        <rFont val="宋体"/>
        <charset val="134"/>
      </rPr>
      <t>是否及时完成采购数量</t>
    </r>
    <r>
      <rPr>
        <sz val="10"/>
        <color theme="1"/>
        <rFont val="Times New Roman"/>
        <charset val="134"/>
      </rPr>
      <t xml:space="preserve"> </t>
    </r>
  </si>
  <si>
    <r>
      <rPr>
        <sz val="10"/>
        <color theme="1"/>
        <rFont val="宋体"/>
        <charset val="134"/>
      </rPr>
      <t>政府采购执行率</t>
    </r>
    <r>
      <rPr>
        <sz val="10"/>
        <color theme="1"/>
        <rFont val="Times New Roman"/>
        <charset val="134"/>
      </rPr>
      <t>=</t>
    </r>
    <r>
      <rPr>
        <sz val="10"/>
        <color theme="1"/>
        <rFont val="宋体"/>
        <charset val="134"/>
      </rPr>
      <t>（实际政府采购金额</t>
    </r>
    <r>
      <rPr>
        <sz val="10"/>
        <color theme="1"/>
        <rFont val="Times New Roman"/>
        <charset val="134"/>
      </rPr>
      <t>/</t>
    </r>
    <r>
      <rPr>
        <sz val="10"/>
        <color theme="1"/>
        <rFont val="宋体"/>
        <charset val="134"/>
      </rPr>
      <t>政府采购预算数）</t>
    </r>
    <r>
      <rPr>
        <sz val="10"/>
        <color theme="1"/>
        <rFont val="Times New Roman"/>
        <charset val="134"/>
      </rPr>
      <t>×100%</t>
    </r>
  </si>
  <si>
    <r>
      <rPr>
        <sz val="10"/>
        <color theme="1"/>
        <rFont val="宋体"/>
        <charset val="134"/>
      </rPr>
      <t>效益指标（3</t>
    </r>
    <r>
      <rPr>
        <sz val="10"/>
        <color theme="1"/>
        <rFont val="Times New Roman"/>
        <charset val="134"/>
      </rPr>
      <t>0</t>
    </r>
    <r>
      <rPr>
        <sz val="10"/>
        <color theme="1"/>
        <rFont val="宋体"/>
        <charset val="134"/>
      </rPr>
      <t>）</t>
    </r>
  </si>
  <si>
    <t>做到了人员全覆盖，计满分，每降低5%扣2分，扣完为止</t>
  </si>
  <si>
    <r>
      <rPr>
        <sz val="10"/>
        <color theme="1"/>
        <rFont val="宋体"/>
        <charset val="134"/>
      </rPr>
      <t>①有内控管理制度，</t>
    </r>
    <r>
      <rPr>
        <sz val="10"/>
        <color theme="1"/>
        <rFont val="Times New Roman"/>
        <charset val="134"/>
      </rPr>
      <t>2</t>
    </r>
    <r>
      <rPr>
        <sz val="10"/>
        <color theme="1"/>
        <rFont val="宋体"/>
        <charset val="134"/>
      </rPr>
      <t>分；②相关内控管理制度得到有效执行，</t>
    </r>
    <r>
      <rPr>
        <sz val="10"/>
        <color theme="1"/>
        <rFont val="Times New Roman"/>
        <charset val="134"/>
      </rPr>
      <t>5</t>
    </r>
    <r>
      <rPr>
        <sz val="10"/>
        <color theme="1"/>
        <rFont val="宋体"/>
        <charset val="134"/>
      </rPr>
      <t>分，否则酌情计分。</t>
    </r>
  </si>
  <si>
    <r>
      <rPr>
        <sz val="10"/>
        <color theme="1"/>
        <rFont val="宋体"/>
        <charset val="134"/>
      </rPr>
      <t>明显提升的计7分，良好6分；一般4分，无效果或者效果不明显</t>
    </r>
    <r>
      <rPr>
        <sz val="10"/>
        <color theme="1"/>
        <rFont val="Times New Roman"/>
        <charset val="134"/>
      </rPr>
      <t>0</t>
    </r>
    <r>
      <rPr>
        <sz val="10"/>
        <color theme="1"/>
        <rFont val="宋体"/>
        <charset val="134"/>
      </rPr>
      <t>分</t>
    </r>
  </si>
  <si>
    <r>
      <rPr>
        <sz val="10"/>
        <color theme="1"/>
        <rFont val="宋体"/>
        <charset val="134"/>
      </rPr>
      <t>推动网上办事，提高行政效率效果明显的计7分，良好6分；一般4分，无效果或者效果不明显</t>
    </r>
    <r>
      <rPr>
        <sz val="10"/>
        <color theme="1"/>
        <rFont val="Times New Roman"/>
        <charset val="134"/>
      </rPr>
      <t>0</t>
    </r>
    <r>
      <rPr>
        <sz val="10"/>
        <color theme="1"/>
        <rFont val="宋体"/>
        <charset val="134"/>
      </rPr>
      <t>分</t>
    </r>
  </si>
  <si>
    <r>
      <rPr>
        <sz val="10"/>
        <rFont val="宋体"/>
        <charset val="134"/>
      </rPr>
      <t>满意度指标（</t>
    </r>
    <r>
      <rPr>
        <sz val="10"/>
        <rFont val="Times New Roman"/>
        <charset val="134"/>
      </rPr>
      <t>10</t>
    </r>
    <r>
      <rPr>
        <sz val="10"/>
        <rFont val="宋体"/>
        <charset val="134"/>
      </rPr>
      <t>分）</t>
    </r>
  </si>
  <si>
    <r>
      <rPr>
        <sz val="11"/>
        <color theme="1"/>
        <rFont val="仿宋_GB2312"/>
        <charset val="134"/>
      </rPr>
      <t>填表人：</t>
    </r>
    <r>
      <rPr>
        <sz val="11"/>
        <color theme="1"/>
        <rFont val="Times New Roman"/>
        <charset val="134"/>
      </rPr>
      <t xml:space="preserve">                                                   </t>
    </r>
    <r>
      <rPr>
        <sz val="11"/>
        <color theme="1"/>
        <rFont val="仿宋_GB2312"/>
        <charset val="134"/>
      </rPr>
      <t>填报日期：</t>
    </r>
    <r>
      <rPr>
        <sz val="11"/>
        <color theme="1"/>
        <rFont val="Times New Roman"/>
        <charset val="134"/>
      </rPr>
      <t xml:space="preserve">                                   </t>
    </r>
    <r>
      <rPr>
        <sz val="11"/>
        <color theme="1"/>
        <rFont val="仿宋_GB2312"/>
        <charset val="134"/>
      </rPr>
      <t>联系电话：</t>
    </r>
    <r>
      <rPr>
        <sz val="11"/>
        <color theme="1"/>
        <rFont val="Times New Roman"/>
        <charset val="134"/>
      </rPr>
      <t xml:space="preserve">                               </t>
    </r>
    <r>
      <rPr>
        <sz val="11"/>
        <color theme="1"/>
        <rFont val="仿宋_GB2312"/>
        <charset val="134"/>
      </rPr>
      <t>单位负责人签字：</t>
    </r>
  </si>
  <si>
    <r>
      <rPr>
        <b/>
        <sz val="20"/>
        <rFont val="仿宋_GB2312"/>
        <charset val="134"/>
      </rPr>
      <t>2021年度就</t>
    </r>
    <r>
      <rPr>
        <b/>
        <sz val="20"/>
        <rFont val="宋体"/>
        <charset val="134"/>
      </rPr>
      <t>业补</t>
    </r>
    <r>
      <rPr>
        <b/>
        <sz val="20"/>
        <rFont val="仿宋_GB2312"/>
        <charset val="134"/>
      </rPr>
      <t>助</t>
    </r>
    <r>
      <rPr>
        <b/>
        <sz val="20"/>
        <rFont val="宋体"/>
        <charset val="134"/>
      </rPr>
      <t>专项资</t>
    </r>
    <r>
      <rPr>
        <b/>
        <sz val="20"/>
        <rFont val="仿宋_GB2312"/>
        <charset val="134"/>
      </rPr>
      <t>金</t>
    </r>
    <r>
      <rPr>
        <b/>
        <sz val="20"/>
        <rFont val="宋体"/>
        <charset val="134"/>
      </rPr>
      <t>绩</t>
    </r>
    <r>
      <rPr>
        <b/>
        <sz val="20"/>
        <rFont val="仿宋_GB2312"/>
        <charset val="134"/>
      </rPr>
      <t>效目</t>
    </r>
    <r>
      <rPr>
        <b/>
        <sz val="20"/>
        <rFont val="宋体"/>
        <charset val="134"/>
      </rPr>
      <t>标</t>
    </r>
    <r>
      <rPr>
        <b/>
        <sz val="20"/>
        <rFont val="仿宋_GB2312"/>
        <charset val="134"/>
      </rPr>
      <t>自</t>
    </r>
    <r>
      <rPr>
        <b/>
        <sz val="20"/>
        <rFont val="宋体"/>
        <charset val="134"/>
      </rPr>
      <t>评</t>
    </r>
    <r>
      <rPr>
        <b/>
        <sz val="20"/>
        <rFont val="仿宋_GB2312"/>
        <charset val="134"/>
      </rPr>
      <t>表</t>
    </r>
  </si>
  <si>
    <t>金额单位：万元、个</t>
  </si>
  <si>
    <t>专项资金名称</t>
  </si>
  <si>
    <t>　就业补助资金</t>
  </si>
  <si>
    <t>省级主管部门</t>
  </si>
  <si>
    <t>湖南省人力资源和社会保障厅　（本级）</t>
  </si>
  <si>
    <t>地方主管部门</t>
  </si>
  <si>
    <t>湖南省财政厅</t>
  </si>
  <si>
    <t>地方各级人力资源与社会保障局</t>
  </si>
  <si>
    <t>全年预算数（A）</t>
  </si>
  <si>
    <t>全年执行数（B）</t>
  </si>
  <si>
    <t>执行率（B／A）</t>
  </si>
  <si>
    <t>其中：中央补助</t>
  </si>
  <si>
    <t xml:space="preserve">      省级资金</t>
  </si>
  <si>
    <t xml:space="preserve">      自筹资金</t>
  </si>
  <si>
    <t>年初设定目标　</t>
  </si>
  <si>
    <t>全年实际完成情况</t>
  </si>
  <si>
    <t>2021年完成城镇新增就业人数70万人，城镇登记失业率控制在4.5%以内，失业人员再就业人数30万人，就业困难人员就业人数10万人，加强技能人才培训基地和大师工作室建设，健全公共就业服务体系，保持全省就业局势总体稳定，努力实现更加充分更高质量就业。</t>
  </si>
  <si>
    <t>全年完成值</t>
  </si>
  <si>
    <t>未完成原因和改进措施</t>
  </si>
  <si>
    <t>享受社会保险补贴人员数量</t>
  </si>
  <si>
    <t>享受公益性岗位补贴人员数量</t>
  </si>
  <si>
    <t>享受就业见习补贴人员数量</t>
  </si>
  <si>
    <t>符合政策规定的毕业年度高校毕业生享受求职创业补贴比例</t>
  </si>
  <si>
    <t>国家级高技能人才培训基地建设数量</t>
  </si>
  <si>
    <t>大师工作室建设数量</t>
  </si>
  <si>
    <t>职业培训补贴发放准确率</t>
  </si>
  <si>
    <t>社会保险补贴发放准确率</t>
  </si>
  <si>
    <t>公益性岗位补贴发放准确率</t>
  </si>
  <si>
    <t>就业见习补贴发放准确率</t>
  </si>
  <si>
    <t>求职创业补贴发放准确率</t>
  </si>
  <si>
    <t>资金在规定时间内下达率</t>
  </si>
  <si>
    <t>补贴资金在规定时间内支付到位率</t>
  </si>
  <si>
    <t>职业培训补贴人均标准</t>
  </si>
  <si>
    <t>社会保险补贴人均标准</t>
  </si>
  <si>
    <t>公益性岗位补贴人均标准</t>
  </si>
  <si>
    <t>社会效益  指标</t>
  </si>
  <si>
    <t>年末城镇登记失业率</t>
  </si>
  <si>
    <t>≤4.5%</t>
  </si>
  <si>
    <t>年末高校毕业生总体就业率</t>
  </si>
  <si>
    <t>保持稳定</t>
  </si>
  <si>
    <t>失业人员再就业人数</t>
  </si>
  <si>
    <t>零就业家庭帮扶率</t>
  </si>
  <si>
    <t>≥95%</t>
  </si>
  <si>
    <t>因就业问题发生重大群体性事件数量</t>
  </si>
  <si>
    <t>≤2起</t>
  </si>
  <si>
    <t>建立长效保障机制</t>
  </si>
  <si>
    <t>公共就业服务满意度</t>
  </si>
  <si>
    <t>≧85%</t>
  </si>
  <si>
    <t>就业扶持政策经办服务满意度</t>
  </si>
  <si>
    <t>≧90%</t>
  </si>
  <si>
    <r>
      <rPr>
        <sz val="11"/>
        <color theme="1"/>
        <rFont val="仿宋_GB2312"/>
        <charset val="134"/>
      </rPr>
      <t>填表人：</t>
    </r>
    <r>
      <rPr>
        <sz val="11"/>
        <color theme="1"/>
        <rFont val="Times New Roman"/>
        <charset val="134"/>
      </rPr>
      <t xml:space="preserve">                     </t>
    </r>
    <r>
      <rPr>
        <sz val="11"/>
        <color theme="1"/>
        <rFont val="仿宋_GB2312"/>
        <charset val="134"/>
      </rPr>
      <t>填报日期：</t>
    </r>
    <r>
      <rPr>
        <sz val="11"/>
        <color theme="1"/>
        <rFont val="Times New Roman"/>
        <charset val="134"/>
      </rPr>
      <t xml:space="preserve">                   </t>
    </r>
    <r>
      <rPr>
        <sz val="11"/>
        <color theme="1"/>
        <rFont val="仿宋_GB2312"/>
        <charset val="134"/>
      </rPr>
      <t>联系电话：</t>
    </r>
    <r>
      <rPr>
        <sz val="11"/>
        <color theme="1"/>
        <rFont val="Times New Roman"/>
        <charset val="134"/>
      </rPr>
      <t xml:space="preserve">                     </t>
    </r>
    <r>
      <rPr>
        <sz val="11"/>
        <color theme="1"/>
        <rFont val="仿宋_GB2312"/>
        <charset val="134"/>
      </rPr>
      <t>单位负责人签字：</t>
    </r>
  </si>
  <si>
    <t>部门整体支出绩效评价指标评分表</t>
  </si>
  <si>
    <t>填报单位：湖南省人社厅厅机关</t>
  </si>
  <si>
    <t>投入     （10分）</t>
  </si>
  <si>
    <t>预算配置10分</t>
  </si>
  <si>
    <t>以100%为标准。在职人员控制率≦100%，计5分；每超过一个百分点扣0.5分，扣完为止。</t>
  </si>
  <si>
    <t>编制数：机构编制部门核定批复的部门（单位）的人员编制数。</t>
  </si>
  <si>
    <t>“三公经费”变动率</t>
  </si>
  <si>
    <t>“三公经费”变动率≦0,计8分；“三公经费”＞0，每超过一个百分点扣0.8分，扣完为止。</t>
  </si>
  <si>
    <t>“三公经费”变动率=[（本年度“三公经费”预算数-上年度“三公经费”预算数）/上年度“三公经费”预算数]×100%</t>
  </si>
  <si>
    <t>过                                                                                                                                       程              （60分）</t>
  </si>
  <si>
    <t>预算执行20分</t>
  </si>
  <si>
    <t>预算完成率</t>
  </si>
  <si>
    <t>100%计满分，每低于5%扣2分，扣完为止。</t>
  </si>
  <si>
    <t>预算完成率=（上年结转+年初预算+本年追加预算-年末结余）/（上年结转+年初预算+本年追加预算）×100%。</t>
  </si>
  <si>
    <t>预算控制率</t>
  </si>
  <si>
    <t>预算控制率=0，计5分；0-10%（含），计4分；10-20%（含），计3分；20-30%（含），计2分；大于30%不得分。</t>
  </si>
  <si>
    <t>预算控制率=（本年追加预算/年初预算）×100%。</t>
  </si>
  <si>
    <t>100%以下（含）计满分，每超出5%扣2分，扣完为止。没有楼堂馆所项目的部门按满分计算。</t>
  </si>
  <si>
    <t>该指标以2018年完工的新建楼堂馆所为评价内容。</t>
  </si>
  <si>
    <t>新建楼堂馆所投资概算控制率</t>
  </si>
  <si>
    <t>100%以下（含）计满分，每超出5%扣2分，扣完为止。</t>
  </si>
  <si>
    <t>楼堂馆所投资预算控制率=实际投资金额/批准投资金额×100% 。</t>
  </si>
  <si>
    <t>该指标以2017年完工的新建楼堂馆所为评价内容。</t>
  </si>
  <si>
    <t>预算管理40分</t>
  </si>
  <si>
    <t>100%以下（含）计满分，每超出1%扣1分，扣完为止。</t>
  </si>
  <si>
    <t>公用经费支出是指部门基本支出中的一般商品和服务支出。</t>
  </si>
  <si>
    <t>“三公经费”控制率-（“三公经费”实际支出数/“三公经费”预算安排数）×100%。</t>
  </si>
  <si>
    <t>100%计满分，每超过（降低）5%扣2分。扣完为止。</t>
  </si>
  <si>
    <t>①有内部财务管理制度、会计核算制度等管理制度，2分；</t>
  </si>
  <si>
    <t>②有本部门厉行节约制度,2分；</t>
  </si>
  <si>
    <t>③相关管理制度合法、合规、完整，2分；</t>
  </si>
  <si>
    <t>④相关管理制度得到有效执行，2分。</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</si>
  <si>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t>
  </si>
  <si>
    <t>以上情况每出现一例不符合要求的扣1分，扣完为止。</t>
  </si>
  <si>
    <t>预决算信息公开性</t>
  </si>
  <si>
    <t xml:space="preserve">①按规定内容公开预决算信息，1分；②按规定时限公开预决算信息，1分；③基础数据信息和会计信息资料真实，1分；④基础数据信息和会计信息资料完整，1分；⑤基础数据信息和汇集信息资料准确，1分。  </t>
  </si>
  <si>
    <t>预决算信息是指与部门预算、执行、决算、监督、绩效等管理相关的信息。</t>
  </si>
  <si>
    <t>产出及效率（30分）</t>
  </si>
  <si>
    <t>职责履行  8分</t>
  </si>
  <si>
    <t>重点工作实际完成率</t>
  </si>
  <si>
    <t>①大力促进就业创业：全省城镇新增就业70万人，城镇失业人员再就业30万人，就业困难人员10万人以内新增农村劳动力转移就业人数40万人以上，贫困家庭“两后生”技能培训11250人以上，城镇登记失业率预期目标为4.5%以内，3分②深化社会保障改革：全省参加城镇职工基本养老保险、基本医疗保险人数、失业保险、工伤保险、生育保险人数计划分别达到1312万人、6820万人、574万人、779万人、560万人。2018年新开工工程建设项目工伤保险参保率达到90%。企业职工基本养老保险、职工基本医疗保险、失业保险、工伤保险、生育保险征缴收入计划分别达到599亿元、255亿元、13.7亿元、20亿元、12.6亿元，3分③健全人事人才体制机制：全年新增高技能人才3万人，新增技师和高级技师7000人，引进创新科技人才人数112人，2分</t>
  </si>
  <si>
    <t>根据省绩效办2018年对各部门为民办实事和部门重点工程与重点工作考核分数折算。</t>
  </si>
  <si>
    <t>该项得分=（绩效办对应部分考核得分/该部分总分）×8。</t>
  </si>
  <si>
    <t>履职 效益22分</t>
  </si>
  <si>
    <t>社会效益（经济效益指标无法量化）</t>
  </si>
  <si>
    <t>①完成新增城镇就业70万人，2分；②城镇失业登记率控制在4.5%内，2分；③各项社会保险基金完成目标任务，1分④健全工资收入分配制度：加强工资收入分配宏观调控，健全工资决定和增长机制、完善公务员奖金制度、完善最低工资制度、工资指导线制度，1分⑤构建中国特色和谐劳动关系：全面实施劳动合同制度，企业劳动合同签订率保持在90%以上，1分、劳动保障监察举报投诉结案率达到97%，1分⑥推进基本公共服务均等化：实施“互联网+人社”2020行动计划，加快金保工程二期建设，2018年底持卡人数达到5400万人，2分。</t>
  </si>
  <si>
    <t>促进部门改进文风会风，加强经费及资产管理，推动网上办事，提高行政效率，降低行政成本效果较好的计6分；一般3分；无效果或者效果不明显0分。</t>
  </si>
  <si>
    <t>90%（含）以上计6分；</t>
  </si>
  <si>
    <t>80%（含）-90%，计4分；</t>
  </si>
  <si>
    <t>70%（含）-80%，计2分；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</si>
</sst>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103">
    <font>
      <sz val="11"/>
      <color theme="1"/>
      <name val="宋体"/>
      <charset val="134"/>
      <scheme val="minor"/>
    </font>
    <font>
      <sz val="18"/>
      <color theme="1"/>
      <name val="方正小标宋_GBK"/>
      <charset val="134"/>
    </font>
    <font>
      <sz val="12"/>
      <color theme="1"/>
      <name val="宋体"/>
      <charset val="134"/>
    </font>
    <font>
      <sz val="10"/>
      <color theme="1"/>
      <name val="黑体"/>
      <charset val="134"/>
    </font>
    <font>
      <sz val="10"/>
      <color theme="1"/>
      <name val="宋体"/>
      <charset val="134"/>
      <scheme val="major"/>
    </font>
    <font>
      <sz val="10"/>
      <name val="宋体"/>
      <charset val="134"/>
      <scheme val="major"/>
    </font>
    <font>
      <sz val="10"/>
      <name val="宋体"/>
      <charset val="134"/>
    </font>
    <font>
      <sz val="11"/>
      <color theme="1"/>
      <name val="仿宋_GB2312"/>
      <charset val="134"/>
    </font>
    <font>
      <b/>
      <sz val="20"/>
      <name val="仿宋_GB2312"/>
      <charset val="134"/>
    </font>
    <font>
      <sz val="16"/>
      <color rgb="FF000000"/>
      <name val="仿宋_GB2312"/>
      <charset val="134"/>
    </font>
    <font>
      <sz val="10.5"/>
      <color rgb="FF000000"/>
      <name val="仿宋_GB2312"/>
      <charset val="134"/>
    </font>
    <font>
      <sz val="10.5"/>
      <color theme="1"/>
      <name val="仿宋_GB2312"/>
      <charset val="134"/>
    </font>
    <font>
      <sz val="10"/>
      <color theme="1"/>
      <name val="宋体"/>
      <charset val="134"/>
      <scheme val="minor"/>
    </font>
    <font>
      <b/>
      <sz val="18"/>
      <color theme="1"/>
      <name val="方正小标宋_GBK"/>
      <charset val="134"/>
    </font>
    <font>
      <b/>
      <sz val="11"/>
      <color theme="1"/>
      <name val="宋体"/>
      <charset val="134"/>
      <scheme val="minor"/>
    </font>
    <font>
      <sz val="10"/>
      <color theme="1"/>
      <name val="仿宋_GB2312"/>
      <charset val="134"/>
    </font>
    <font>
      <sz val="10"/>
      <color theme="1"/>
      <name val="宋体"/>
      <charset val="134"/>
    </font>
    <font>
      <sz val="10"/>
      <color theme="1"/>
      <name val="Times New Roman"/>
      <charset val="134"/>
    </font>
    <font>
      <sz val="10"/>
      <name val="Times New Roman"/>
      <charset val="134"/>
    </font>
    <font>
      <sz val="10"/>
      <color theme="1"/>
      <name val="仿宋"/>
      <charset val="134"/>
    </font>
    <font>
      <sz val="11"/>
      <color theme="1"/>
      <name val="Times New Roman"/>
      <charset val="134"/>
    </font>
    <font>
      <sz val="11"/>
      <color theme="1"/>
      <name val="宋体"/>
      <charset val="134"/>
    </font>
    <font>
      <sz val="10"/>
      <color rgb="FF000000"/>
      <name val="宋体"/>
      <charset val="134"/>
    </font>
    <font>
      <sz val="10"/>
      <color rgb="FF000000"/>
      <name val="宋体"/>
      <charset val="134"/>
      <scheme val="minor"/>
    </font>
    <font>
      <sz val="11"/>
      <color rgb="FF000000"/>
      <name val="宋体"/>
      <charset val="134"/>
      <scheme val="minor"/>
    </font>
    <font>
      <sz val="10"/>
      <color rgb="FF000000"/>
      <name val="黑体"/>
      <charset val="134"/>
    </font>
    <font>
      <sz val="10"/>
      <color theme="1"/>
      <name val="华文宋体"/>
      <charset val="134"/>
    </font>
    <font>
      <b/>
      <sz val="10"/>
      <color theme="1"/>
      <name val="方正小标宋_GBK"/>
      <charset val="134"/>
    </font>
    <font>
      <b/>
      <sz val="10"/>
      <color theme="1"/>
      <name val="宋体"/>
      <charset val="134"/>
      <scheme val="minor"/>
    </font>
    <font>
      <sz val="10"/>
      <name val="仿宋"/>
      <charset val="134"/>
    </font>
    <font>
      <sz val="10"/>
      <color rgb="FF000000"/>
      <name val="仿宋"/>
      <charset val="134"/>
    </font>
    <font>
      <sz val="14"/>
      <color theme="1"/>
      <name val="宋体"/>
      <charset val="134"/>
      <scheme val="minor"/>
    </font>
    <font>
      <b/>
      <sz val="22"/>
      <color theme="1"/>
      <name val="方正小标宋_GBK"/>
      <charset val="134"/>
    </font>
    <font>
      <sz val="14"/>
      <color theme="1"/>
      <name val="仿宋_GB2312"/>
      <charset val="134"/>
    </font>
    <font>
      <sz val="14"/>
      <color theme="1"/>
      <name val="黑体"/>
      <charset val="134"/>
    </font>
    <font>
      <sz val="14"/>
      <color theme="1"/>
      <name val="宋体"/>
      <charset val="134"/>
      <scheme val="major"/>
    </font>
    <font>
      <sz val="14"/>
      <name val="宋体"/>
      <charset val="134"/>
      <scheme val="major"/>
    </font>
    <font>
      <sz val="14"/>
      <name val="黑体"/>
      <charset val="134"/>
    </font>
    <font>
      <sz val="14"/>
      <name val="宋体"/>
      <charset val="134"/>
    </font>
    <font>
      <sz val="14"/>
      <color rgb="FF000000"/>
      <name val="宋体"/>
      <charset val="134"/>
    </font>
    <font>
      <sz val="14"/>
      <color theme="1"/>
      <name val="宋体"/>
      <charset val="134"/>
    </font>
    <font>
      <sz val="14"/>
      <color theme="1"/>
      <name val="Times New Roman"/>
      <charset val="134"/>
    </font>
    <font>
      <sz val="14"/>
      <color rgb="FF000000"/>
      <name val="宋体"/>
      <charset val="134"/>
      <scheme val="minor"/>
    </font>
    <font>
      <sz val="14"/>
      <color rgb="FF000000"/>
      <name val="黑体"/>
      <charset val="134"/>
    </font>
    <font>
      <sz val="15"/>
      <name val="黑体"/>
      <charset val="134"/>
    </font>
    <font>
      <b/>
      <sz val="18"/>
      <name val="黑体"/>
      <charset val="134"/>
    </font>
    <font>
      <sz val="12"/>
      <name val="宋体"/>
      <charset val="134"/>
    </font>
    <font>
      <sz val="12"/>
      <name val="Arial"/>
      <charset val="134"/>
    </font>
    <font>
      <sz val="12"/>
      <name val="MingLiU"/>
      <charset val="136"/>
    </font>
    <font>
      <b/>
      <sz val="12"/>
      <name val="MingLiU"/>
      <charset val="136"/>
    </font>
    <font>
      <sz val="11"/>
      <name val="宋体"/>
      <charset val="134"/>
    </font>
    <font>
      <sz val="11"/>
      <name val="Arial"/>
      <charset val="134"/>
    </font>
    <font>
      <sz val="11"/>
      <color theme="1"/>
      <name val="黑体"/>
      <charset val="134"/>
    </font>
    <font>
      <sz val="9"/>
      <color theme="1"/>
      <name val="Times New Roman"/>
      <charset val="134"/>
    </font>
    <font>
      <b/>
      <sz val="18"/>
      <name val="Times New Roman"/>
      <charset val="134"/>
    </font>
    <font>
      <sz val="9"/>
      <name val="Times New Roman"/>
      <charset val="134"/>
    </font>
    <font>
      <b/>
      <sz val="9"/>
      <name val="Times New Roman"/>
      <charset val="134"/>
    </font>
    <font>
      <sz val="9"/>
      <name val="仿宋_GB2312"/>
      <charset val="134"/>
    </font>
    <font>
      <sz val="9"/>
      <name val="宋体"/>
      <charset val="134"/>
    </font>
    <font>
      <sz val="9"/>
      <color rgb="FF000000"/>
      <name val="Times New Roman"/>
      <charset val="134"/>
    </font>
    <font>
      <sz val="9"/>
      <color rgb="FFFF0000"/>
      <name val="Times New Roman"/>
      <charset val="134"/>
    </font>
    <font>
      <sz val="15"/>
      <name val="Times New Roman"/>
      <charset val="134"/>
    </font>
    <font>
      <sz val="11"/>
      <name val="Times New Roman"/>
      <charset val="134"/>
    </font>
    <font>
      <sz val="10.5"/>
      <color theme="1"/>
      <name val="Calibri"/>
      <charset val="134"/>
    </font>
    <font>
      <sz val="16"/>
      <color theme="1"/>
      <name val="Times New Roman"/>
      <charset val="134"/>
    </font>
    <font>
      <b/>
      <sz val="18"/>
      <color theme="1"/>
      <name val="Times New Roman"/>
      <charset val="134"/>
    </font>
    <font>
      <b/>
      <sz val="11"/>
      <color theme="1"/>
      <name val="Times New Roman"/>
      <charset val="134"/>
    </font>
    <font>
      <sz val="12"/>
      <color theme="1"/>
      <name val="Times New Roman"/>
      <charset val="134"/>
    </font>
    <font>
      <b/>
      <sz val="10"/>
      <color theme="1"/>
      <name val="Times New Roman"/>
      <charset val="134"/>
    </font>
    <font>
      <b/>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name val="MingLiU"/>
      <charset val="134"/>
    </font>
    <font>
      <sz val="16"/>
      <color theme="1"/>
      <name val="黑体"/>
      <charset val="134"/>
    </font>
    <font>
      <b/>
      <sz val="20"/>
      <name val="宋体"/>
      <charset val="134"/>
    </font>
    <font>
      <sz val="9"/>
      <color theme="1"/>
      <name val="仿宋_GB2312"/>
      <charset val="134"/>
    </font>
    <font>
      <sz val="14"/>
      <color theme="1"/>
      <name val="Microsoft YaHei UI"/>
      <charset val="134"/>
    </font>
    <font>
      <b/>
      <sz val="18"/>
      <color theme="1"/>
      <name val="黑体"/>
      <charset val="134"/>
    </font>
    <font>
      <b/>
      <sz val="10"/>
      <color theme="1"/>
      <name val="仿宋_GB2312"/>
      <charset val="134"/>
    </font>
    <font>
      <b/>
      <sz val="10"/>
      <name val="仿宋_GB2312"/>
      <charset val="134"/>
    </font>
    <font>
      <b/>
      <sz val="12"/>
      <name val="宋体"/>
      <charset val="134"/>
    </font>
    <font>
      <b/>
      <sz val="9"/>
      <name val="仿宋_GB2312"/>
      <charset val="134"/>
    </font>
    <font>
      <b/>
      <sz val="10"/>
      <color theme="1"/>
      <name val="宋体"/>
      <charset val="134"/>
    </font>
    <font>
      <sz val="9"/>
      <color rgb="FF000000"/>
      <name val="仿宋_GB2312"/>
      <charset val="134"/>
    </font>
    <font>
      <b/>
      <sz val="18"/>
      <color theme="1"/>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0" fillId="4" borderId="18" applyNumberFormat="0" applyFont="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19" applyNumberFormat="0" applyFill="0" applyAlignment="0" applyProtection="0">
      <alignment vertical="center"/>
    </xf>
    <xf numFmtId="0" fontId="76" fillId="0" borderId="19" applyNumberFormat="0" applyFill="0" applyAlignment="0" applyProtection="0">
      <alignment vertical="center"/>
    </xf>
    <xf numFmtId="0" fontId="77" fillId="0" borderId="20" applyNumberFormat="0" applyFill="0" applyAlignment="0" applyProtection="0">
      <alignment vertical="center"/>
    </xf>
    <xf numFmtId="0" fontId="77" fillId="0" borderId="0" applyNumberFormat="0" applyFill="0" applyBorder="0" applyAlignment="0" applyProtection="0">
      <alignment vertical="center"/>
    </xf>
    <xf numFmtId="0" fontId="78" fillId="5" borderId="21" applyNumberFormat="0" applyAlignment="0" applyProtection="0">
      <alignment vertical="center"/>
    </xf>
    <xf numFmtId="0" fontId="79" fillId="6" borderId="22" applyNumberFormat="0" applyAlignment="0" applyProtection="0">
      <alignment vertical="center"/>
    </xf>
    <xf numFmtId="0" fontId="80" fillId="6" borderId="21" applyNumberFormat="0" applyAlignment="0" applyProtection="0">
      <alignment vertical="center"/>
    </xf>
    <xf numFmtId="0" fontId="81" fillId="7" borderId="23" applyNumberFormat="0" applyAlignment="0" applyProtection="0">
      <alignment vertical="center"/>
    </xf>
    <xf numFmtId="0" fontId="82" fillId="0" borderId="24" applyNumberFormat="0" applyFill="0" applyAlignment="0" applyProtection="0">
      <alignment vertical="center"/>
    </xf>
    <xf numFmtId="0" fontId="83" fillId="0" borderId="25" applyNumberFormat="0" applyFill="0" applyAlignment="0" applyProtection="0">
      <alignment vertical="center"/>
    </xf>
    <xf numFmtId="0" fontId="84" fillId="8" borderId="0" applyNumberFormat="0" applyBorder="0" applyAlignment="0" applyProtection="0">
      <alignment vertical="center"/>
    </xf>
    <xf numFmtId="0" fontId="85" fillId="9" borderId="0" applyNumberFormat="0" applyBorder="0" applyAlignment="0" applyProtection="0">
      <alignment vertical="center"/>
    </xf>
    <xf numFmtId="0" fontId="86" fillId="10" borderId="0" applyNumberFormat="0" applyBorder="0" applyAlignment="0" applyProtection="0">
      <alignment vertical="center"/>
    </xf>
    <xf numFmtId="0" fontId="87" fillId="11" borderId="0" applyNumberFormat="0" applyBorder="0" applyAlignment="0" applyProtection="0">
      <alignment vertical="center"/>
    </xf>
    <xf numFmtId="0" fontId="88" fillId="12" borderId="0" applyNumberFormat="0" applyBorder="0" applyAlignment="0" applyProtection="0">
      <alignment vertical="center"/>
    </xf>
    <xf numFmtId="0" fontId="88" fillId="13" borderId="0" applyNumberFormat="0" applyBorder="0" applyAlignment="0" applyProtection="0">
      <alignment vertical="center"/>
    </xf>
    <xf numFmtId="0" fontId="87" fillId="14" borderId="0" applyNumberFormat="0" applyBorder="0" applyAlignment="0" applyProtection="0">
      <alignment vertical="center"/>
    </xf>
    <xf numFmtId="0" fontId="87" fillId="15" borderId="0" applyNumberFormat="0" applyBorder="0" applyAlignment="0" applyProtection="0">
      <alignment vertical="center"/>
    </xf>
    <xf numFmtId="0" fontId="88" fillId="16" borderId="0" applyNumberFormat="0" applyBorder="0" applyAlignment="0" applyProtection="0">
      <alignment vertical="center"/>
    </xf>
    <xf numFmtId="0" fontId="88" fillId="17" borderId="0" applyNumberFormat="0" applyBorder="0" applyAlignment="0" applyProtection="0">
      <alignment vertical="center"/>
    </xf>
    <xf numFmtId="0" fontId="87" fillId="18" borderId="0" applyNumberFormat="0" applyBorder="0" applyAlignment="0" applyProtection="0">
      <alignment vertical="center"/>
    </xf>
    <xf numFmtId="0" fontId="87" fillId="19" borderId="0" applyNumberFormat="0" applyBorder="0" applyAlignment="0" applyProtection="0">
      <alignment vertical="center"/>
    </xf>
    <xf numFmtId="0" fontId="88" fillId="20" borderId="0" applyNumberFormat="0" applyBorder="0" applyAlignment="0" applyProtection="0">
      <alignment vertical="center"/>
    </xf>
    <xf numFmtId="0" fontId="88" fillId="21" borderId="0" applyNumberFormat="0" applyBorder="0" applyAlignment="0" applyProtection="0">
      <alignment vertical="center"/>
    </xf>
    <xf numFmtId="0" fontId="87" fillId="22" borderId="0" applyNumberFormat="0" applyBorder="0" applyAlignment="0" applyProtection="0">
      <alignment vertical="center"/>
    </xf>
    <xf numFmtId="0" fontId="87" fillId="23" borderId="0" applyNumberFormat="0" applyBorder="0" applyAlignment="0" applyProtection="0">
      <alignment vertical="center"/>
    </xf>
    <xf numFmtId="0" fontId="88" fillId="24" borderId="0" applyNumberFormat="0" applyBorder="0" applyAlignment="0" applyProtection="0">
      <alignment vertical="center"/>
    </xf>
    <xf numFmtId="0" fontId="88" fillId="25" borderId="0" applyNumberFormat="0" applyBorder="0" applyAlignment="0" applyProtection="0">
      <alignment vertical="center"/>
    </xf>
    <xf numFmtId="0" fontId="87" fillId="26" borderId="0" applyNumberFormat="0" applyBorder="0" applyAlignment="0" applyProtection="0">
      <alignment vertical="center"/>
    </xf>
    <xf numFmtId="0" fontId="87" fillId="27" borderId="0" applyNumberFormat="0" applyBorder="0" applyAlignment="0" applyProtection="0">
      <alignment vertical="center"/>
    </xf>
    <xf numFmtId="0" fontId="88" fillId="28" borderId="0" applyNumberFormat="0" applyBorder="0" applyAlignment="0" applyProtection="0">
      <alignment vertical="center"/>
    </xf>
    <xf numFmtId="0" fontId="88" fillId="29" borderId="0" applyNumberFormat="0" applyBorder="0" applyAlignment="0" applyProtection="0">
      <alignment vertical="center"/>
    </xf>
    <xf numFmtId="0" fontId="87" fillId="30" borderId="0" applyNumberFormat="0" applyBorder="0" applyAlignment="0" applyProtection="0">
      <alignment vertical="center"/>
    </xf>
    <xf numFmtId="0" fontId="87" fillId="31" borderId="0" applyNumberFormat="0" applyBorder="0" applyAlignment="0" applyProtection="0">
      <alignment vertical="center"/>
    </xf>
    <xf numFmtId="0" fontId="88" fillId="32" borderId="0" applyNumberFormat="0" applyBorder="0" applyAlignment="0" applyProtection="0">
      <alignment vertical="center"/>
    </xf>
    <xf numFmtId="0" fontId="88" fillId="33" borderId="0" applyNumberFormat="0" applyBorder="0" applyAlignment="0" applyProtection="0">
      <alignment vertical="center"/>
    </xf>
    <xf numFmtId="0" fontId="87" fillId="34" borderId="0" applyNumberFormat="0" applyBorder="0" applyAlignment="0" applyProtection="0">
      <alignment vertical="center"/>
    </xf>
    <xf numFmtId="9" fontId="0" fillId="0" borderId="0" applyFont="0" applyFill="0" applyBorder="0" applyAlignment="0" applyProtection="0">
      <alignment vertical="center"/>
    </xf>
    <xf numFmtId="9" fontId="46" fillId="0" borderId="0" applyFont="0" applyFill="0" applyBorder="0" applyAlignment="0" applyProtection="0"/>
    <xf numFmtId="9" fontId="0" fillId="0" borderId="0" applyFont="0" applyFill="0" applyBorder="0" applyAlignment="0" applyProtection="0">
      <alignment vertical="center"/>
    </xf>
    <xf numFmtId="0" fontId="0" fillId="0" borderId="0"/>
    <xf numFmtId="0" fontId="46" fillId="0" borderId="0"/>
    <xf numFmtId="0" fontId="0" fillId="0" borderId="0">
      <alignment vertical="center"/>
    </xf>
    <xf numFmtId="0" fontId="46" fillId="0" borderId="0">
      <alignment vertical="center"/>
    </xf>
    <xf numFmtId="0" fontId="89" fillId="0" borderId="0">
      <alignment vertical="center"/>
    </xf>
    <xf numFmtId="0" fontId="0" fillId="0" borderId="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43" fontId="8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cellStyleXfs>
  <cellXfs count="431">
    <xf numFmtId="0" fontId="0" fillId="0" borderId="0" xfId="0"/>
    <xf numFmtId="0" fontId="0" fillId="0" borderId="0" xfId="0"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2" fillId="0" borderId="0" xfId="0" applyFont="1" applyAlignment="1">
      <alignment horizontal="justify" vertical="center"/>
    </xf>
    <xf numFmtId="0" fontId="0" fillId="0" borderId="0" xfId="0"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4" xfId="0" applyFont="1" applyBorder="1" applyAlignment="1">
      <alignment vertical="center"/>
    </xf>
    <xf numFmtId="0" fontId="6" fillId="0" borderId="0" xfId="0" applyFont="1" applyAlignment="1">
      <alignment vertical="center"/>
    </xf>
    <xf numFmtId="0" fontId="7" fillId="0" borderId="0" xfId="0" applyFont="1"/>
    <xf numFmtId="0" fontId="8" fillId="0" borderId="0" xfId="57" applyFont="1" applyAlignment="1">
      <alignment horizontal="center" vertical="center" wrapText="1"/>
    </xf>
    <xf numFmtId="0" fontId="9" fillId="0" borderId="0" xfId="0" applyFont="1" applyAlignment="1">
      <alignment horizontal="left" vertical="center"/>
    </xf>
    <xf numFmtId="0" fontId="0" fillId="0" borderId="0" xfId="0" applyAlignment="1">
      <alignment horizontal="left"/>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12"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43" fontId="10" fillId="0" borderId="3" xfId="1" applyFont="1" applyFill="1" applyBorder="1" applyAlignment="1">
      <alignment horizontal="left" vertical="center"/>
    </xf>
    <xf numFmtId="43" fontId="10" fillId="0" borderId="11" xfId="1" applyFont="1" applyFill="1" applyBorder="1" applyAlignment="1">
      <alignment horizontal="left" vertical="center"/>
    </xf>
    <xf numFmtId="43" fontId="10" fillId="0" borderId="1" xfId="1" applyFont="1" applyFill="1" applyBorder="1" applyAlignment="1">
      <alignment horizontal="left" vertical="center"/>
    </xf>
    <xf numFmtId="0" fontId="10" fillId="0" borderId="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 xfId="0" applyFont="1" applyBorder="1" applyAlignment="1">
      <alignment horizontal="left" vertical="center" wrapText="1"/>
    </xf>
    <xf numFmtId="0" fontId="10" fillId="0" borderId="12" xfId="0" applyFont="1" applyBorder="1" applyAlignment="1">
      <alignment horizontal="left" vertical="center" wrapText="1"/>
    </xf>
    <xf numFmtId="0" fontId="10" fillId="0" borderId="11" xfId="0" applyFont="1" applyBorder="1" applyAlignment="1">
      <alignment horizontal="left" vertical="center" wrapText="1"/>
    </xf>
    <xf numFmtId="0" fontId="10" fillId="0" borderId="2" xfId="0" applyFont="1" applyBorder="1" applyAlignment="1">
      <alignment horizontal="center" vertical="center" wrapText="1"/>
    </xf>
    <xf numFmtId="0" fontId="10" fillId="0" borderId="8" xfId="0" applyFont="1" applyBorder="1" applyAlignment="1">
      <alignment horizontal="center" vertical="center" wrapText="1"/>
    </xf>
    <xf numFmtId="9" fontId="10" fillId="0" borderId="3" xfId="0" applyNumberFormat="1" applyFont="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9" fontId="10" fillId="0" borderId="1" xfId="0" applyNumberFormat="1" applyFont="1" applyBorder="1" applyAlignment="1">
      <alignment horizontal="center" vertical="center"/>
    </xf>
    <xf numFmtId="0" fontId="10" fillId="0" borderId="4" xfId="0" applyFont="1"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0" fillId="0" borderId="3" xfId="0" applyFont="1" applyBorder="1" applyAlignment="1">
      <alignment horizontal="left" vertical="center"/>
    </xf>
    <xf numFmtId="0" fontId="0" fillId="0" borderId="11" xfId="0" applyBorder="1" applyAlignment="1">
      <alignment horizontal="left" vertical="center"/>
    </xf>
    <xf numFmtId="0" fontId="10" fillId="0" borderId="13" xfId="0" applyFont="1" applyBorder="1" applyAlignment="1">
      <alignment horizontal="center" vertical="center" wrapText="1"/>
    </xf>
    <xf numFmtId="0" fontId="0" fillId="0" borderId="1" xfId="0" applyBorder="1"/>
    <xf numFmtId="0" fontId="0" fillId="0" borderId="3" xfId="0" applyBorder="1"/>
    <xf numFmtId="0" fontId="0" fillId="0" borderId="11" xfId="0" applyBorder="1"/>
    <xf numFmtId="0" fontId="0" fillId="0" borderId="12" xfId="0" applyBorder="1"/>
    <xf numFmtId="0" fontId="11" fillId="0" borderId="0" xfId="0" applyFont="1" applyAlignment="1">
      <alignment horizontal="right" vertical="center"/>
    </xf>
    <xf numFmtId="0" fontId="10" fillId="0" borderId="11" xfId="0" applyFont="1" applyBorder="1" applyAlignment="1">
      <alignment horizontal="center" vertical="center"/>
    </xf>
    <xf numFmtId="10" fontId="10" fillId="0" borderId="1" xfId="3" applyNumberFormat="1" applyFont="1" applyFill="1" applyBorder="1" applyAlignment="1">
      <alignment horizontal="center" vertical="center"/>
    </xf>
    <xf numFmtId="10" fontId="10" fillId="0" borderId="3" xfId="0" applyNumberFormat="1" applyFont="1" applyBorder="1" applyAlignment="1">
      <alignment horizontal="center" vertical="center"/>
    </xf>
    <xf numFmtId="176" fontId="10" fillId="0" borderId="1" xfId="0" applyNumberFormat="1" applyFont="1" applyBorder="1" applyAlignment="1">
      <alignment horizontal="center" vertical="center"/>
    </xf>
    <xf numFmtId="10" fontId="10" fillId="0" borderId="1" xfId="0" applyNumberFormat="1" applyFont="1" applyBorder="1" applyAlignment="1">
      <alignment horizontal="center" vertical="center"/>
    </xf>
    <xf numFmtId="177" fontId="10" fillId="0" borderId="1" xfId="0" applyNumberFormat="1" applyFont="1" applyBorder="1" applyAlignment="1">
      <alignment horizontal="center" vertical="center"/>
    </xf>
    <xf numFmtId="176" fontId="0" fillId="0" borderId="1" xfId="0" applyNumberFormat="1" applyBorder="1"/>
    <xf numFmtId="0" fontId="12" fillId="0" borderId="0" xfId="59" applyFont="1"/>
    <xf numFmtId="0" fontId="0" fillId="0" borderId="0" xfId="59"/>
    <xf numFmtId="0" fontId="13" fillId="0" borderId="0" xfId="0" applyFont="1" applyAlignment="1">
      <alignment horizontal="center" vertical="center"/>
    </xf>
    <xf numFmtId="0" fontId="14" fillId="0" borderId="0" xfId="0" applyFont="1"/>
    <xf numFmtId="0" fontId="1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5" fillId="0" borderId="1" xfId="0" applyFont="1" applyBorder="1" applyAlignment="1">
      <alignment horizontal="left" vertical="center" wrapText="1"/>
    </xf>
    <xf numFmtId="0" fontId="16" fillId="0" borderId="1" xfId="0" applyFont="1" applyBorder="1" applyAlignment="1">
      <alignment horizontal="center" vertical="center" wrapText="1"/>
    </xf>
    <xf numFmtId="0" fontId="12" fillId="0" borderId="1" xfId="0" applyFont="1" applyBorder="1" applyAlignment="1">
      <alignment vertical="center" wrapText="1"/>
    </xf>
    <xf numFmtId="177" fontId="15" fillId="0" borderId="1" xfId="0" applyNumberFormat="1" applyFont="1" applyBorder="1" applyAlignment="1">
      <alignment horizontal="center" vertical="center" wrapText="1"/>
    </xf>
    <xf numFmtId="10" fontId="15" fillId="0" borderId="1" xfId="0" applyNumberFormat="1" applyFont="1" applyBorder="1" applyAlignment="1">
      <alignment horizontal="left" vertical="center" wrapText="1"/>
    </xf>
    <xf numFmtId="0" fontId="15" fillId="0" borderId="1" xfId="0" applyFont="1" applyBorder="1" applyAlignment="1">
      <alignment horizontal="left" vertical="center" wrapText="1" indent="3"/>
    </xf>
    <xf numFmtId="0" fontId="15" fillId="0" borderId="3" xfId="0" applyFont="1" applyBorder="1" applyAlignment="1">
      <alignment horizontal="center" vertical="center" wrapText="1"/>
    </xf>
    <xf numFmtId="0" fontId="15" fillId="0" borderId="1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59" applyFont="1" applyBorder="1" applyAlignment="1">
      <alignment horizontal="center" vertical="center" wrapText="1"/>
    </xf>
    <xf numFmtId="0" fontId="17" fillId="0" borderId="1" xfId="59" applyFont="1" applyBorder="1" applyAlignment="1">
      <alignment horizontal="center" vertical="center" wrapText="1"/>
    </xf>
    <xf numFmtId="0" fontId="16" fillId="0" borderId="1" xfId="59" applyFont="1" applyBorder="1" applyAlignment="1">
      <alignment horizontal="left" vertical="center" wrapText="1"/>
    </xf>
    <xf numFmtId="9" fontId="17" fillId="0" borderId="1" xfId="59" applyNumberFormat="1" applyFont="1" applyBorder="1" applyAlignment="1">
      <alignment horizontal="center" vertical="center" wrapText="1"/>
    </xf>
    <xf numFmtId="10" fontId="17" fillId="0" borderId="1" xfId="59" applyNumberFormat="1" applyFont="1" applyBorder="1" applyAlignment="1">
      <alignment horizontal="center" vertical="center" wrapText="1"/>
    </xf>
    <xf numFmtId="0" fontId="16" fillId="0" borderId="2" xfId="59" applyFont="1" applyBorder="1" applyAlignment="1">
      <alignment horizontal="center" vertical="center" wrapText="1"/>
    </xf>
    <xf numFmtId="177" fontId="6" fillId="0" borderId="1" xfId="59" applyNumberFormat="1" applyFont="1" applyBorder="1" applyAlignment="1">
      <alignment horizontal="center" vertical="center" wrapText="1"/>
    </xf>
    <xf numFmtId="0" fontId="16" fillId="0" borderId="8" xfId="59" applyFont="1" applyBorder="1" applyAlignment="1">
      <alignment horizontal="center" vertical="center" wrapText="1"/>
    </xf>
    <xf numFmtId="0" fontId="6" fillId="0" borderId="1" xfId="59" applyFont="1" applyBorder="1" applyAlignment="1">
      <alignment horizontal="center" vertical="center" wrapText="1"/>
    </xf>
    <xf numFmtId="0" fontId="17" fillId="0" borderId="1" xfId="59" applyFont="1" applyBorder="1" applyAlignment="1">
      <alignment horizontal="left" vertical="center" wrapText="1"/>
    </xf>
    <xf numFmtId="0" fontId="18" fillId="0" borderId="1" xfId="59" applyFont="1" applyBorder="1" applyAlignment="1">
      <alignment horizontal="center" vertical="center" wrapText="1"/>
    </xf>
    <xf numFmtId="10" fontId="19" fillId="0" borderId="1" xfId="0" applyNumberFormat="1" applyFont="1" applyBorder="1" applyAlignment="1">
      <alignment horizontal="center" vertical="center" wrapText="1"/>
    </xf>
    <xf numFmtId="0" fontId="16" fillId="0" borderId="4" xfId="59" applyFont="1" applyBorder="1" applyAlignment="1">
      <alignment horizontal="center" vertical="center" wrapText="1"/>
    </xf>
    <xf numFmtId="0" fontId="6" fillId="0" borderId="1" xfId="59" applyFont="1" applyBorder="1" applyAlignment="1">
      <alignment horizontal="left" vertical="center" wrapText="1"/>
    </xf>
    <xf numFmtId="9" fontId="18" fillId="0" borderId="1" xfId="59" applyNumberFormat="1" applyFont="1" applyBorder="1" applyAlignment="1">
      <alignment horizontal="center" vertical="center" wrapText="1"/>
    </xf>
    <xf numFmtId="0" fontId="12" fillId="0" borderId="1" xfId="0" applyFont="1" applyBorder="1"/>
    <xf numFmtId="0" fontId="16" fillId="0" borderId="1" xfId="0" applyFont="1" applyBorder="1" applyAlignment="1">
      <alignment vertical="center"/>
    </xf>
    <xf numFmtId="0" fontId="17" fillId="0" borderId="2" xfId="59" applyFont="1" applyBorder="1" applyAlignment="1">
      <alignment horizontal="center" vertical="center" wrapText="1"/>
    </xf>
    <xf numFmtId="0" fontId="17" fillId="0" borderId="1" xfId="59" applyFont="1" applyBorder="1" applyAlignment="1">
      <alignment vertical="center" wrapText="1"/>
    </xf>
    <xf numFmtId="177" fontId="18" fillId="0" borderId="2" xfId="59" applyNumberFormat="1" applyFont="1" applyBorder="1" applyAlignment="1">
      <alignment horizontal="center" vertical="center"/>
    </xf>
    <xf numFmtId="0" fontId="20" fillId="0" borderId="8" xfId="59" applyFont="1" applyBorder="1" applyAlignment="1">
      <alignment horizontal="center" vertical="center" wrapText="1"/>
    </xf>
    <xf numFmtId="0" fontId="6" fillId="0" borderId="1" xfId="59" applyFont="1" applyBorder="1" applyAlignment="1">
      <alignment horizontal="center" vertical="center"/>
    </xf>
    <xf numFmtId="0" fontId="18" fillId="0" borderId="1" xfId="59" applyFont="1" applyBorder="1" applyAlignment="1">
      <alignment horizontal="center" vertical="center"/>
    </xf>
    <xf numFmtId="0" fontId="16" fillId="0" borderId="1" xfId="59" applyFont="1" applyBorder="1" applyAlignment="1">
      <alignment vertical="center" wrapText="1"/>
    </xf>
    <xf numFmtId="0" fontId="20" fillId="0" borderId="4" xfId="59" applyFont="1" applyBorder="1" applyAlignment="1">
      <alignment horizontal="center" vertical="center" wrapText="1"/>
    </xf>
    <xf numFmtId="9" fontId="17" fillId="2" borderId="1" xfId="59" applyNumberFormat="1" applyFont="1" applyFill="1" applyBorder="1" applyAlignment="1">
      <alignment horizontal="center" vertical="center" wrapText="1"/>
    </xf>
    <xf numFmtId="0" fontId="20" fillId="0" borderId="2" xfId="59" applyFont="1" applyBorder="1" applyAlignment="1">
      <alignment horizontal="center" vertical="center" wrapText="1"/>
    </xf>
    <xf numFmtId="0" fontId="18" fillId="0" borderId="2" xfId="59"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21" fillId="0" borderId="1" xfId="59" applyFont="1" applyBorder="1"/>
    <xf numFmtId="0" fontId="21" fillId="0" borderId="1" xfId="59" applyFont="1" applyBorder="1" applyAlignment="1">
      <alignment wrapText="1"/>
    </xf>
    <xf numFmtId="0" fontId="20" fillId="0" borderId="1" xfId="59" applyFont="1" applyBorder="1"/>
    <xf numFmtId="9" fontId="20" fillId="0" borderId="1" xfId="59" applyNumberFormat="1" applyFont="1" applyBorder="1"/>
    <xf numFmtId="0" fontId="20" fillId="0" borderId="1" xfId="59" applyFont="1" applyBorder="1" applyAlignment="1">
      <alignment horizontal="center"/>
    </xf>
    <xf numFmtId="0" fontId="6" fillId="0" borderId="2" xfId="59" applyFont="1" applyBorder="1" applyAlignment="1">
      <alignment horizontal="center" vertical="center" wrapText="1"/>
    </xf>
    <xf numFmtId="0" fontId="20" fillId="0" borderId="1" xfId="59" applyFont="1" applyBorder="1" applyAlignment="1">
      <alignment wrapText="1"/>
    </xf>
    <xf numFmtId="0" fontId="20" fillId="0" borderId="1" xfId="59" applyFont="1" applyBorder="1" applyAlignment="1">
      <alignment horizontal="center" wrapText="1"/>
    </xf>
    <xf numFmtId="0" fontId="18" fillId="0" borderId="4" xfId="59" applyFont="1" applyBorder="1" applyAlignment="1">
      <alignment horizontal="center" vertical="center" wrapText="1"/>
    </xf>
    <xf numFmtId="0" fontId="16" fillId="0" borderId="1" xfId="59" applyFont="1" applyBorder="1" applyAlignment="1">
      <alignment horizontal="center" vertical="center"/>
    </xf>
    <xf numFmtId="0" fontId="17" fillId="0" borderId="1" xfId="59" applyFont="1" applyBorder="1" applyAlignment="1">
      <alignment horizontal="center" vertical="center"/>
    </xf>
    <xf numFmtId="0" fontId="18" fillId="0" borderId="2" xfId="59" applyFont="1" applyBorder="1" applyAlignment="1">
      <alignment horizontal="center" vertical="center" wrapText="1"/>
    </xf>
    <xf numFmtId="0" fontId="17" fillId="0" borderId="1" xfId="59" applyFont="1" applyBorder="1" applyAlignment="1">
      <alignment vertical="center"/>
    </xf>
    <xf numFmtId="9" fontId="18" fillId="0" borderId="2" xfId="59" applyNumberFormat="1" applyFont="1" applyBorder="1" applyAlignment="1">
      <alignment horizontal="center" vertical="center" wrapText="1"/>
    </xf>
    <xf numFmtId="0" fontId="18" fillId="0" borderId="8" xfId="59" applyFont="1" applyBorder="1" applyAlignment="1">
      <alignment horizontal="center" vertical="center" wrapText="1"/>
    </xf>
    <xf numFmtId="0" fontId="17" fillId="2" borderId="1" xfId="59" applyFont="1" applyFill="1" applyBorder="1" applyAlignment="1">
      <alignment horizontal="center" vertical="center"/>
    </xf>
    <xf numFmtId="0" fontId="17" fillId="0" borderId="2" xfId="59" applyFont="1" applyBorder="1" applyAlignment="1">
      <alignment horizontal="center" vertical="center"/>
    </xf>
    <xf numFmtId="0" fontId="20" fillId="0" borderId="2" xfId="59" applyFont="1" applyBorder="1" applyAlignment="1">
      <alignment horizontal="center"/>
    </xf>
    <xf numFmtId="0" fontId="17" fillId="0" borderId="8" xfId="59" applyFont="1" applyBorder="1" applyAlignment="1">
      <alignment horizontal="center" vertical="center"/>
    </xf>
    <xf numFmtId="0" fontId="20" fillId="0" borderId="8" xfId="59" applyFont="1" applyBorder="1" applyAlignment="1">
      <alignment horizontal="center"/>
    </xf>
    <xf numFmtId="0" fontId="17" fillId="0" borderId="4" xfId="59" applyFont="1" applyBorder="1" applyAlignment="1">
      <alignment horizontal="center" vertical="center"/>
    </xf>
    <xf numFmtId="0" fontId="20" fillId="0" borderId="4" xfId="59" applyFont="1" applyBorder="1" applyAlignment="1">
      <alignment horizontal="center"/>
    </xf>
    <xf numFmtId="0" fontId="4" fillId="0" borderId="1" xfId="0" applyFont="1" applyBorder="1" applyAlignment="1">
      <alignment vertical="center" wrapText="1"/>
    </xf>
    <xf numFmtId="9" fontId="3" fillId="0" borderId="1" xfId="0" applyNumberFormat="1" applyFont="1" applyBorder="1" applyAlignment="1">
      <alignment horizontal="center" vertical="center" wrapText="1"/>
    </xf>
    <xf numFmtId="0" fontId="3" fillId="0" borderId="8" xfId="0" applyFont="1" applyBorder="1" applyAlignment="1">
      <alignment horizontal="center" vertical="center" wrapText="1"/>
    </xf>
    <xf numFmtId="9" fontId="3" fillId="0" borderId="0" xfId="0" applyNumberFormat="1" applyFont="1" applyAlignment="1">
      <alignment horizontal="center" vertical="center" wrapText="1"/>
    </xf>
    <xf numFmtId="9" fontId="3" fillId="0" borderId="2" xfId="0" applyNumberFormat="1" applyFont="1" applyBorder="1" applyAlignment="1">
      <alignment horizontal="center" vertical="center" wrapText="1"/>
    </xf>
    <xf numFmtId="0" fontId="4" fillId="0" borderId="3" xfId="0" applyFont="1" applyBorder="1" applyAlignment="1">
      <alignment vertical="center" wrapText="1"/>
    </xf>
    <xf numFmtId="9" fontId="22"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9" fontId="22" fillId="0" borderId="14" xfId="0" applyNumberFormat="1" applyFont="1" applyBorder="1" applyAlignment="1">
      <alignment horizontal="center" vertical="center" wrapText="1"/>
    </xf>
    <xf numFmtId="9" fontId="4" fillId="0" borderId="4" xfId="0" applyNumberFormat="1" applyFont="1" applyBorder="1" applyAlignment="1">
      <alignment horizontal="left" vertical="center" wrapText="1"/>
    </xf>
    <xf numFmtId="9" fontId="4" fillId="0" borderId="1" xfId="0" applyNumberFormat="1" applyFont="1" applyBorder="1" applyAlignment="1">
      <alignment horizontal="left" vertical="center" wrapText="1"/>
    </xf>
    <xf numFmtId="0" fontId="23" fillId="0" borderId="0" xfId="0" applyFont="1"/>
    <xf numFmtId="9" fontId="22" fillId="0" borderId="15" xfId="0" applyNumberFormat="1" applyFont="1" applyBorder="1" applyAlignment="1">
      <alignment horizontal="center" vertical="center" wrapText="1"/>
    </xf>
    <xf numFmtId="9" fontId="4" fillId="0" borderId="2" xfId="0" applyNumberFormat="1" applyFont="1" applyBorder="1" applyAlignment="1">
      <alignment horizontal="left" vertical="center" wrapText="1"/>
    </xf>
    <xf numFmtId="0" fontId="6" fillId="0" borderId="2" xfId="0" applyFont="1" applyBorder="1" applyAlignment="1">
      <alignment horizontal="center" vertical="center"/>
    </xf>
    <xf numFmtId="0" fontId="4" fillId="0" borderId="5" xfId="0" applyFont="1" applyBorder="1" applyAlignment="1">
      <alignment horizontal="left" vertical="center" wrapText="1"/>
    </xf>
    <xf numFmtId="9" fontId="4" fillId="2" borderId="1" xfId="0" applyNumberFormat="1" applyFont="1" applyFill="1" applyBorder="1" applyAlignment="1">
      <alignment horizontal="left" vertical="center" wrapText="1"/>
    </xf>
    <xf numFmtId="0" fontId="0" fillId="0" borderId="2" xfId="0" applyBorder="1" applyAlignment="1">
      <alignment horizontal="center" vertical="center" wrapText="1"/>
    </xf>
    <xf numFmtId="0" fontId="4" fillId="0" borderId="3" xfId="0" applyFont="1" applyBorder="1" applyAlignment="1">
      <alignment horizontal="left" vertical="center" wrapText="1"/>
    </xf>
    <xf numFmtId="0" fontId="0" fillId="0" borderId="16" xfId="0" applyBorder="1" applyAlignment="1">
      <alignment horizontal="center" vertical="center"/>
    </xf>
    <xf numFmtId="0" fontId="4" fillId="0" borderId="0" xfId="0" applyFont="1" applyAlignment="1">
      <alignment horizontal="left" vertical="center" wrapText="1"/>
    </xf>
    <xf numFmtId="10" fontId="24" fillId="0" borderId="1" xfId="0" applyNumberFormat="1" applyFont="1" applyBorder="1" applyAlignment="1">
      <alignment horizontal="center" vertical="center"/>
    </xf>
    <xf numFmtId="10" fontId="4" fillId="0" borderId="1" xfId="0" applyNumberFormat="1" applyFont="1" applyBorder="1" applyAlignment="1">
      <alignment horizontal="center" vertical="center" wrapText="1"/>
    </xf>
    <xf numFmtId="0" fontId="0" fillId="0" borderId="17" xfId="0" applyBorder="1" applyAlignment="1">
      <alignment horizontal="center" vertical="center"/>
    </xf>
    <xf numFmtId="0" fontId="22" fillId="0" borderId="14" xfId="0" applyFont="1" applyBorder="1" applyAlignment="1">
      <alignment horizontal="justify" vertical="center" wrapText="1"/>
    </xf>
    <xf numFmtId="10" fontId="22"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0" fillId="0" borderId="13" xfId="0" applyBorder="1" applyAlignment="1">
      <alignment horizontal="center" vertical="center"/>
    </xf>
    <xf numFmtId="0" fontId="21" fillId="0" borderId="1" xfId="59" applyFont="1" applyBorder="1" applyAlignment="1">
      <alignment horizontal="center" wrapText="1"/>
    </xf>
    <xf numFmtId="0" fontId="0" fillId="0" borderId="6" xfId="0" applyBorder="1" applyAlignment="1">
      <alignment horizontal="center" vertical="center"/>
    </xf>
    <xf numFmtId="0" fontId="24" fillId="0" borderId="1" xfId="0" applyFont="1" applyBorder="1" applyAlignment="1">
      <alignment horizontal="center"/>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applyAlignment="1">
      <alignment wrapText="1"/>
    </xf>
    <xf numFmtId="0" fontId="3" fillId="2" borderId="1" xfId="0" applyFont="1" applyFill="1" applyBorder="1" applyAlignment="1">
      <alignment horizontal="center" vertical="center" wrapText="1"/>
    </xf>
    <xf numFmtId="0" fontId="0" fillId="0" borderId="11" xfId="0" applyBorder="1" applyAlignment="1">
      <alignment wrapText="1"/>
    </xf>
    <xf numFmtId="0" fontId="26" fillId="0" borderId="0" xfId="0" applyFont="1"/>
    <xf numFmtId="0" fontId="12" fillId="0" borderId="0" xfId="0" applyFont="1"/>
    <xf numFmtId="0" fontId="12" fillId="0" borderId="0" xfId="0" applyFont="1" applyAlignment="1">
      <alignment horizontal="left"/>
    </xf>
    <xf numFmtId="0" fontId="27" fillId="0" borderId="0" xfId="0" applyFont="1" applyAlignment="1">
      <alignment horizontal="center" vertical="center"/>
    </xf>
    <xf numFmtId="0" fontId="28" fillId="0" borderId="0" xfId="0" applyFont="1"/>
    <xf numFmtId="0" fontId="28" fillId="0" borderId="0" xfId="0" applyFont="1" applyAlignment="1">
      <alignment horizontal="left"/>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0" xfId="0" applyFont="1" applyBorder="1" applyAlignment="1">
      <alignment horizontal="center" vertical="center" wrapText="1"/>
    </xf>
    <xf numFmtId="0" fontId="29" fillId="0" borderId="1" xfId="0" applyFont="1" applyBorder="1" applyAlignment="1">
      <alignment horizontal="center" vertical="center" wrapText="1"/>
    </xf>
    <xf numFmtId="43" fontId="29" fillId="0" borderId="1" xfId="1" applyFont="1" applyBorder="1" applyAlignment="1">
      <alignment horizontal="right" vertical="center" wrapText="1"/>
    </xf>
    <xf numFmtId="177" fontId="29" fillId="0" borderId="1" xfId="0" applyNumberFormat="1" applyFont="1" applyBorder="1" applyAlignment="1">
      <alignment horizontal="right" vertical="center" wrapText="1"/>
    </xf>
    <xf numFmtId="177" fontId="29" fillId="0" borderId="3" xfId="0" applyNumberFormat="1" applyFont="1" applyBorder="1" applyAlignment="1">
      <alignment horizontal="right" vertical="center" wrapText="1"/>
    </xf>
    <xf numFmtId="177" fontId="29" fillId="0" borderId="11" xfId="0" applyNumberFormat="1" applyFont="1" applyBorder="1" applyAlignment="1">
      <alignment horizontal="right" vertical="center" wrapText="1"/>
    </xf>
    <xf numFmtId="0" fontId="29" fillId="0" borderId="1" xfId="0" applyFont="1" applyBorder="1" applyAlignment="1">
      <alignment horizontal="left" vertical="center" wrapText="1"/>
    </xf>
    <xf numFmtId="0" fontId="29" fillId="0" borderId="1" xfId="0" applyFont="1" applyBorder="1" applyAlignment="1">
      <alignment horizontal="left" vertical="center" wrapText="1" indent="4"/>
    </xf>
    <xf numFmtId="0" fontId="29" fillId="0" borderId="1" xfId="0" applyFont="1" applyBorder="1" applyAlignment="1">
      <alignment horizontal="left" vertical="center" wrapText="1" indent="7"/>
    </xf>
    <xf numFmtId="0" fontId="19" fillId="0" borderId="1" xfId="0" applyFont="1" applyBorder="1" applyAlignment="1">
      <alignment vertical="center" wrapText="1"/>
    </xf>
    <xf numFmtId="9" fontId="19" fillId="0" borderId="1" xfId="0" applyNumberFormat="1" applyFont="1" applyBorder="1" applyAlignment="1">
      <alignment horizontal="center" vertical="center" wrapText="1"/>
    </xf>
    <xf numFmtId="0" fontId="19" fillId="0" borderId="8" xfId="0" applyFont="1" applyBorder="1" applyAlignment="1">
      <alignment horizontal="center" vertical="center" wrapText="1"/>
    </xf>
    <xf numFmtId="9" fontId="30" fillId="0" borderId="1" xfId="0" applyNumberFormat="1" applyFont="1" applyBorder="1" applyAlignment="1">
      <alignment horizontal="center" vertical="center" wrapText="1"/>
    </xf>
    <xf numFmtId="0" fontId="19" fillId="3" borderId="1" xfId="0" applyFont="1" applyFill="1" applyBorder="1" applyAlignment="1">
      <alignment horizontal="center" vertical="center" wrapText="1"/>
    </xf>
    <xf numFmtId="9" fontId="19" fillId="3" borderId="1" xfId="0" applyNumberFormat="1" applyFont="1" applyFill="1" applyBorder="1" applyAlignment="1">
      <alignment horizontal="center" vertical="center" wrapText="1"/>
    </xf>
    <xf numFmtId="43" fontId="30" fillId="0" borderId="1" xfId="1" applyFont="1" applyBorder="1" applyAlignment="1">
      <alignment horizontal="center" vertical="center" wrapText="1"/>
    </xf>
    <xf numFmtId="10" fontId="19" fillId="3" borderId="1" xfId="0" applyNumberFormat="1" applyFont="1" applyFill="1" applyBorder="1" applyAlignment="1">
      <alignment horizontal="center" vertical="center" wrapText="1"/>
    </xf>
    <xf numFmtId="9" fontId="29" fillId="0" borderId="1" xfId="0" applyNumberFormat="1" applyFont="1" applyBorder="1" applyAlignment="1">
      <alignment horizontal="center" vertical="center" wrapText="1"/>
    </xf>
    <xf numFmtId="9" fontId="19" fillId="0" borderId="1" xfId="59" applyNumberFormat="1" applyFont="1" applyBorder="1" applyAlignment="1">
      <alignment horizontal="center" vertical="center" wrapText="1"/>
    </xf>
    <xf numFmtId="0" fontId="19" fillId="0" borderId="1" xfId="59" applyFont="1" applyBorder="1" applyAlignment="1">
      <alignment horizontal="left" vertical="center" wrapText="1"/>
    </xf>
    <xf numFmtId="0" fontId="29" fillId="0" borderId="1" xfId="0" applyFont="1" applyBorder="1" applyAlignment="1">
      <alignment horizontal="center" vertical="center"/>
    </xf>
    <xf numFmtId="10" fontId="19" fillId="0" borderId="1" xfId="3" applyNumberFormat="1" applyFont="1" applyFill="1" applyBorder="1" applyAlignment="1" applyProtection="1">
      <alignment horizontal="center" vertical="center" wrapText="1"/>
    </xf>
    <xf numFmtId="10" fontId="19" fillId="0" borderId="1" xfId="3" applyNumberFormat="1" applyFont="1" applyBorder="1" applyAlignment="1">
      <alignment horizontal="center" vertical="center"/>
    </xf>
    <xf numFmtId="0" fontId="19" fillId="0" borderId="2" xfId="0" applyFont="1" applyBorder="1" applyAlignment="1">
      <alignment horizontal="center" vertical="center"/>
    </xf>
    <xf numFmtId="10" fontId="30" fillId="0" borderId="1" xfId="0" applyNumberFormat="1" applyFont="1" applyBorder="1" applyAlignment="1">
      <alignment horizontal="center" vertical="center"/>
    </xf>
    <xf numFmtId="0" fontId="19" fillId="0" borderId="8" xfId="0" applyFont="1" applyBorder="1" applyAlignment="1">
      <alignment horizontal="center" vertical="center"/>
    </xf>
    <xf numFmtId="0" fontId="30" fillId="0" borderId="1" xfId="0" applyFont="1" applyBorder="1" applyAlignment="1">
      <alignment horizontal="justify" vertical="center" wrapText="1"/>
    </xf>
    <xf numFmtId="0" fontId="19" fillId="0" borderId="2" xfId="0" applyFont="1" applyBorder="1" applyAlignment="1">
      <alignment vertical="center" wrapText="1"/>
    </xf>
    <xf numFmtId="0" fontId="19" fillId="0" borderId="1" xfId="59" applyFont="1" applyBorder="1" applyAlignment="1">
      <alignment wrapText="1"/>
    </xf>
    <xf numFmtId="0" fontId="19" fillId="0" borderId="1" xfId="59" applyFont="1" applyBorder="1" applyAlignment="1">
      <alignment horizontal="center" vertical="center" wrapText="1"/>
    </xf>
    <xf numFmtId="0" fontId="19" fillId="0" borderId="4" xfId="0" applyFont="1" applyBorder="1" applyAlignment="1">
      <alignment vertical="center" wrapText="1"/>
    </xf>
    <xf numFmtId="0" fontId="30" fillId="0" borderId="1" xfId="0" applyFont="1" applyBorder="1" applyAlignment="1">
      <alignment horizontal="center" vertical="center"/>
    </xf>
    <xf numFmtId="0" fontId="19" fillId="0" borderId="1" xfId="0" applyFont="1" applyBorder="1" applyAlignment="1">
      <alignment vertical="center"/>
    </xf>
    <xf numFmtId="9" fontId="19" fillId="0" borderId="1" xfId="0" applyNumberFormat="1" applyFont="1" applyBorder="1" applyAlignment="1">
      <alignment horizontal="center" vertical="center"/>
    </xf>
    <xf numFmtId="0" fontId="19" fillId="0" borderId="1" xfId="0" applyFont="1" applyBorder="1"/>
    <xf numFmtId="0" fontId="19" fillId="0" borderId="1" xfId="0" applyFont="1" applyBorder="1" applyAlignment="1">
      <alignment horizontal="center"/>
    </xf>
    <xf numFmtId="0" fontId="19" fillId="0" borderId="0" xfId="0" applyFont="1" applyAlignment="1">
      <alignment horizontal="center"/>
    </xf>
    <xf numFmtId="10" fontId="29" fillId="0" borderId="1" xfId="0" applyNumberFormat="1" applyFont="1" applyBorder="1" applyAlignment="1">
      <alignment horizontal="center" vertical="center" wrapText="1"/>
    </xf>
    <xf numFmtId="0" fontId="29" fillId="0" borderId="1" xfId="0" applyFont="1" applyBorder="1"/>
    <xf numFmtId="177" fontId="26" fillId="0" borderId="0" xfId="0" applyNumberFormat="1" applyFont="1"/>
    <xf numFmtId="0" fontId="19" fillId="0" borderId="1" xfId="0" applyFont="1" applyBorder="1" applyAlignment="1">
      <alignment horizontal="center" wrapText="1"/>
    </xf>
    <xf numFmtId="0" fontId="19" fillId="0" borderId="1" xfId="59" applyFont="1" applyBorder="1" applyAlignment="1">
      <alignment horizontal="center" vertical="center"/>
    </xf>
    <xf numFmtId="43" fontId="26" fillId="0" borderId="0" xfId="1" applyFont="1" applyAlignment="1"/>
    <xf numFmtId="43" fontId="26" fillId="0" borderId="0" xfId="0" applyNumberFormat="1" applyFont="1"/>
    <xf numFmtId="0" fontId="31" fillId="0" borderId="0" xfId="0" applyFont="1"/>
    <xf numFmtId="0" fontId="31" fillId="0" borderId="0" xfId="0" applyFont="1" applyAlignment="1">
      <alignment horizontal="center" vertical="center"/>
    </xf>
    <xf numFmtId="0" fontId="0" fillId="0" borderId="0" xfId="0" applyFont="1"/>
    <xf numFmtId="0" fontId="32" fillId="0" borderId="0" xfId="0" applyFont="1" applyAlignment="1">
      <alignment horizontal="center" vertical="center"/>
    </xf>
    <xf numFmtId="0" fontId="32" fillId="0" borderId="0" xfId="0" applyFont="1"/>
    <xf numFmtId="0" fontId="33" fillId="0" borderId="1"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center" vertical="center" wrapText="1"/>
    </xf>
    <xf numFmtId="0" fontId="33" fillId="0" borderId="3" xfId="0" applyFont="1" applyBorder="1" applyAlignment="1">
      <alignment horizontal="left" vertical="center" wrapText="1"/>
    </xf>
    <xf numFmtId="0" fontId="33" fillId="0" borderId="11" xfId="0" applyFont="1" applyBorder="1" applyAlignment="1">
      <alignment horizontal="left" vertical="center" wrapText="1"/>
    </xf>
    <xf numFmtId="43" fontId="33" fillId="0" borderId="1" xfId="1" applyFont="1" applyBorder="1" applyAlignment="1">
      <alignment horizontal="center" vertical="center" wrapText="1"/>
    </xf>
    <xf numFmtId="43" fontId="31" fillId="0" borderId="1" xfId="1" applyFont="1" applyBorder="1" applyAlignment="1">
      <alignment horizontal="center"/>
    </xf>
    <xf numFmtId="43" fontId="31" fillId="0" borderId="3" xfId="1" applyFont="1" applyBorder="1" applyAlignment="1">
      <alignment horizontal="center"/>
    </xf>
    <xf numFmtId="43" fontId="31" fillId="0" borderId="11" xfId="1" applyFont="1" applyBorder="1" applyAlignment="1">
      <alignment horizontal="center"/>
    </xf>
    <xf numFmtId="43" fontId="33" fillId="0" borderId="3" xfId="0" applyNumberFormat="1" applyFont="1" applyBorder="1" applyAlignment="1">
      <alignment horizontal="center" vertical="center" wrapText="1"/>
    </xf>
    <xf numFmtId="43" fontId="33" fillId="0" borderId="11" xfId="0" applyNumberFormat="1" applyFont="1" applyBorder="1" applyAlignment="1">
      <alignment horizontal="center" vertical="center" wrapText="1"/>
    </xf>
    <xf numFmtId="0" fontId="33" fillId="0" borderId="1" xfId="0" applyFont="1" applyBorder="1" applyAlignment="1">
      <alignment horizontal="left" vertical="center" wrapText="1"/>
    </xf>
    <xf numFmtId="43" fontId="33" fillId="0" borderId="1" xfId="1" applyFont="1" applyFill="1" applyBorder="1" applyAlignment="1">
      <alignment horizontal="center" vertical="center" wrapText="1"/>
    </xf>
    <xf numFmtId="43" fontId="33" fillId="0" borderId="3" xfId="1" applyFont="1" applyFill="1" applyBorder="1" applyAlignment="1">
      <alignment horizontal="center" vertical="center" wrapText="1"/>
    </xf>
    <xf numFmtId="43" fontId="33" fillId="0" borderId="11" xfId="1" applyFont="1" applyFill="1" applyBorder="1" applyAlignment="1">
      <alignment horizontal="center" vertical="center" wrapText="1"/>
    </xf>
    <xf numFmtId="0" fontId="33" fillId="0" borderId="12" xfId="0" applyFont="1" applyBorder="1" applyAlignment="1">
      <alignment horizontal="left" vertical="center" wrapText="1"/>
    </xf>
    <xf numFmtId="0" fontId="34" fillId="0" borderId="4" xfId="0" applyFont="1" applyBorder="1" applyAlignment="1">
      <alignment horizontal="center" vertical="center" wrapText="1"/>
    </xf>
    <xf numFmtId="0" fontId="34" fillId="0" borderId="2" xfId="0" applyFont="1" applyBorder="1" applyAlignment="1">
      <alignment horizontal="center" vertical="center" wrapText="1"/>
    </xf>
    <xf numFmtId="0" fontId="35" fillId="0" borderId="1" xfId="0" applyFont="1" applyBorder="1" applyAlignment="1">
      <alignment vertical="center" wrapText="1"/>
    </xf>
    <xf numFmtId="9" fontId="34" fillId="0" borderId="1" xfId="0" applyNumberFormat="1" applyFont="1" applyBorder="1" applyAlignment="1">
      <alignment horizontal="center" vertical="center" wrapText="1"/>
    </xf>
    <xf numFmtId="0" fontId="34" fillId="0" borderId="1" xfId="0" applyFont="1" applyBorder="1" applyAlignment="1">
      <alignment horizontal="center" vertical="center" wrapText="1"/>
    </xf>
    <xf numFmtId="0" fontId="35" fillId="0" borderId="1" xfId="0" applyFont="1" applyBorder="1" applyAlignment="1">
      <alignment horizontal="left" vertical="center" wrapText="1"/>
    </xf>
    <xf numFmtId="0" fontId="34" fillId="0" borderId="8" xfId="0" applyFont="1" applyBorder="1" applyAlignment="1">
      <alignment horizontal="center" vertical="center" wrapText="1"/>
    </xf>
    <xf numFmtId="9" fontId="34" fillId="0" borderId="0" xfId="0" applyNumberFormat="1" applyFont="1" applyAlignment="1">
      <alignment horizontal="center" vertical="center" wrapText="1"/>
    </xf>
    <xf numFmtId="9" fontId="34" fillId="0" borderId="2" xfId="0" applyNumberFormat="1" applyFont="1" applyBorder="1" applyAlignment="1">
      <alignment horizontal="center" vertical="center" wrapText="1"/>
    </xf>
    <xf numFmtId="0" fontId="36" fillId="0" borderId="1" xfId="0" applyFont="1" applyBorder="1" applyAlignment="1">
      <alignment horizontal="left" vertical="center" wrapText="1"/>
    </xf>
    <xf numFmtId="0" fontId="36" fillId="0" borderId="1" xfId="0" applyFont="1" applyBorder="1" applyAlignment="1">
      <alignment vertical="center" wrapText="1"/>
    </xf>
    <xf numFmtId="0" fontId="36" fillId="0" borderId="3" xfId="0" applyFont="1" applyBorder="1" applyAlignment="1">
      <alignment vertical="center" wrapText="1"/>
    </xf>
    <xf numFmtId="9" fontId="37" fillId="0" borderId="1" xfId="0" applyNumberFormat="1" applyFont="1" applyBorder="1" applyAlignment="1">
      <alignment horizontal="center" vertical="center" wrapText="1"/>
    </xf>
    <xf numFmtId="10" fontId="37" fillId="0" borderId="1" xfId="0" applyNumberFormat="1" applyFont="1" applyBorder="1" applyAlignment="1">
      <alignment horizontal="center" vertical="center" wrapText="1"/>
    </xf>
    <xf numFmtId="0" fontId="37" fillId="0" borderId="1" xfId="0" applyFont="1" applyBorder="1" applyAlignment="1">
      <alignment horizontal="center" vertical="center" wrapText="1"/>
    </xf>
    <xf numFmtId="0" fontId="31" fillId="0" borderId="8" xfId="0" applyFont="1" applyBorder="1" applyAlignment="1">
      <alignment horizontal="center" vertical="center" wrapText="1"/>
    </xf>
    <xf numFmtId="9" fontId="38" fillId="0" borderId="1" xfId="0" applyNumberFormat="1" applyFont="1" applyBorder="1" applyAlignment="1">
      <alignment horizontal="center" vertical="center" wrapText="1"/>
    </xf>
    <xf numFmtId="0" fontId="38" fillId="0" borderId="1" xfId="0" applyFont="1" applyBorder="1" applyAlignment="1">
      <alignment horizontal="center" vertical="center"/>
    </xf>
    <xf numFmtId="9" fontId="39" fillId="0" borderId="1" xfId="0" applyNumberFormat="1" applyFont="1" applyBorder="1" applyAlignment="1">
      <alignment horizontal="center" vertical="center" wrapText="1"/>
    </xf>
    <xf numFmtId="9" fontId="35" fillId="0" borderId="1" xfId="0" applyNumberFormat="1" applyFont="1" applyBorder="1" applyAlignment="1">
      <alignment horizontal="center" vertical="center" wrapText="1"/>
    </xf>
    <xf numFmtId="0" fontId="40" fillId="0" borderId="1" xfId="59" applyFont="1" applyBorder="1" applyAlignment="1">
      <alignment horizontal="left" vertical="center" wrapText="1"/>
    </xf>
    <xf numFmtId="0" fontId="41" fillId="0" borderId="1" xfId="59" applyFont="1" applyBorder="1" applyAlignment="1">
      <alignment horizontal="left" vertical="center" wrapText="1"/>
    </xf>
    <xf numFmtId="9" fontId="41" fillId="0" borderId="1" xfId="59" applyNumberFormat="1" applyFont="1" applyBorder="1" applyAlignment="1">
      <alignment horizontal="center" vertical="center" wrapText="1"/>
    </xf>
    <xf numFmtId="0" fontId="38" fillId="0" borderId="2" xfId="0" applyFont="1" applyBorder="1" applyAlignment="1">
      <alignment horizontal="center" vertical="center"/>
    </xf>
    <xf numFmtId="0" fontId="35" fillId="0" borderId="5" xfId="0" applyFont="1" applyBorder="1" applyAlignment="1">
      <alignment horizontal="left" vertical="center" wrapText="1"/>
    </xf>
    <xf numFmtId="0" fontId="31" fillId="0" borderId="4" xfId="0" applyFont="1" applyBorder="1" applyAlignment="1">
      <alignment horizontal="center" vertical="center" wrapText="1"/>
    </xf>
    <xf numFmtId="0" fontId="31" fillId="0" borderId="4" xfId="0" applyFont="1" applyBorder="1" applyAlignment="1">
      <alignment horizontal="center" vertical="center"/>
    </xf>
    <xf numFmtId="0" fontId="31" fillId="0" borderId="2" xfId="0" applyFont="1" applyBorder="1" applyAlignment="1">
      <alignment horizontal="center" vertical="center" wrapText="1"/>
    </xf>
    <xf numFmtId="0" fontId="35" fillId="0" borderId="3" xfId="0" applyFont="1" applyBorder="1" applyAlignment="1">
      <alignment horizontal="left" vertical="center" wrapText="1"/>
    </xf>
    <xf numFmtId="0" fontId="35" fillId="0" borderId="1" xfId="0" applyFont="1" applyBorder="1" applyAlignment="1">
      <alignment horizontal="center" vertical="center" wrapText="1"/>
    </xf>
    <xf numFmtId="0" fontId="31" fillId="0" borderId="1" xfId="0" applyFont="1" applyBorder="1" applyAlignment="1">
      <alignment horizontal="center" vertical="center"/>
    </xf>
    <xf numFmtId="10" fontId="42" fillId="0" borderId="1" xfId="0" applyNumberFormat="1" applyFont="1" applyBorder="1" applyAlignment="1">
      <alignment horizontal="center" vertical="center"/>
    </xf>
    <xf numFmtId="0" fontId="39" fillId="0" borderId="1" xfId="0" applyFont="1" applyBorder="1" applyAlignment="1">
      <alignment horizontal="left" vertical="center" wrapText="1"/>
    </xf>
    <xf numFmtId="10" fontId="39" fillId="0" borderId="1"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31" fillId="0" borderId="13" xfId="0" applyFont="1" applyBorder="1" applyAlignment="1">
      <alignment horizontal="center" vertical="center" wrapText="1"/>
    </xf>
    <xf numFmtId="0" fontId="41" fillId="0" borderId="1" xfId="59" applyFont="1" applyBorder="1" applyAlignment="1">
      <alignment horizontal="center" vertical="center" wrapText="1"/>
    </xf>
    <xf numFmtId="0" fontId="40" fillId="0" borderId="1" xfId="59" applyFont="1" applyBorder="1" applyAlignment="1">
      <alignment horizontal="center" vertical="center" wrapText="1"/>
    </xf>
    <xf numFmtId="0" fontId="31" fillId="0" borderId="6" xfId="0" applyFont="1" applyBorder="1" applyAlignment="1">
      <alignment horizontal="center" vertical="center" wrapText="1"/>
    </xf>
    <xf numFmtId="0" fontId="42" fillId="0" borderId="1" xfId="0" applyFont="1" applyBorder="1" applyAlignment="1">
      <alignment horizontal="center" vertical="center"/>
    </xf>
    <xf numFmtId="0" fontId="38" fillId="0" borderId="2" xfId="0" applyFont="1" applyBorder="1" applyAlignment="1">
      <alignment horizontal="center" vertical="center" wrapText="1"/>
    </xf>
    <xf numFmtId="0" fontId="6" fillId="0" borderId="2" xfId="59" applyFont="1" applyBorder="1" applyAlignment="1">
      <alignment horizontal="left" vertical="center" wrapText="1"/>
    </xf>
    <xf numFmtId="0" fontId="38" fillId="0" borderId="1" xfId="0" applyFont="1" applyBorder="1" applyAlignment="1">
      <alignment horizontal="center" vertical="center" wrapText="1"/>
    </xf>
    <xf numFmtId="0" fontId="6" fillId="0" borderId="8" xfId="59" applyFont="1" applyBorder="1" applyAlignment="1">
      <alignment horizontal="left" vertical="center" wrapText="1"/>
    </xf>
    <xf numFmtId="0" fontId="31" fillId="0" borderId="1" xfId="0" applyFont="1" applyBorder="1" applyAlignment="1">
      <alignment horizontal="center" vertical="center" wrapText="1"/>
    </xf>
    <xf numFmtId="0" fontId="6" fillId="0" borderId="4" xfId="59" applyFont="1" applyBorder="1" applyAlignment="1">
      <alignment horizontal="left" vertical="center" wrapText="1"/>
    </xf>
    <xf numFmtId="0" fontId="31" fillId="0" borderId="1" xfId="0" applyFont="1" applyBorder="1"/>
    <xf numFmtId="10" fontId="33" fillId="0" borderId="1" xfId="0" applyNumberFormat="1" applyFont="1" applyBorder="1" applyAlignment="1">
      <alignment horizontal="center" vertical="center" wrapText="1"/>
    </xf>
    <xf numFmtId="0" fontId="31" fillId="0" borderId="12" xfId="0" applyFont="1" applyBorder="1"/>
    <xf numFmtId="0" fontId="31" fillId="0" borderId="11" xfId="0" applyFont="1" applyBorder="1"/>
    <xf numFmtId="0" fontId="31" fillId="0" borderId="4" xfId="0" applyFont="1" applyBorder="1" applyAlignment="1">
      <alignment horizontal="center" wrapText="1"/>
    </xf>
    <xf numFmtId="0" fontId="31" fillId="0" borderId="1" xfId="0" applyFont="1" applyBorder="1" applyAlignment="1">
      <alignment horizontal="center" wrapText="1"/>
    </xf>
    <xf numFmtId="0" fontId="31" fillId="0" borderId="1" xfId="0" applyFont="1" applyBorder="1" applyAlignment="1">
      <alignment wrapText="1"/>
    </xf>
    <xf numFmtId="0" fontId="31" fillId="0" borderId="11" xfId="0" applyFont="1" applyBorder="1" applyAlignment="1">
      <alignment wrapText="1"/>
    </xf>
    <xf numFmtId="0" fontId="41" fillId="0" borderId="1" xfId="59" applyFont="1" applyBorder="1" applyAlignment="1">
      <alignment horizontal="center" vertical="center"/>
    </xf>
    <xf numFmtId="0" fontId="31" fillId="0" borderId="11" xfId="0" applyFont="1" applyBorder="1" applyAlignment="1">
      <alignment horizontal="center" vertical="center" wrapText="1"/>
    </xf>
    <xf numFmtId="0" fontId="31" fillId="0" borderId="11" xfId="0" applyFont="1" applyBorder="1" applyAlignment="1">
      <alignment horizontal="center" vertical="center"/>
    </xf>
    <xf numFmtId="0" fontId="31" fillId="0" borderId="2" xfId="0" applyFont="1" applyBorder="1" applyAlignment="1">
      <alignment horizontal="center" vertical="center"/>
    </xf>
    <xf numFmtId="0" fontId="31" fillId="0" borderId="8" xfId="0" applyFont="1" applyBorder="1" applyAlignment="1">
      <alignment horizontal="center" vertical="center"/>
    </xf>
    <xf numFmtId="43" fontId="31" fillId="0" borderId="0" xfId="0" applyNumberFormat="1" applyFont="1"/>
    <xf numFmtId="0" fontId="44" fillId="0" borderId="0" xfId="0" applyFont="1" applyAlignment="1">
      <alignment vertical="top"/>
    </xf>
    <xf numFmtId="0" fontId="45" fillId="0" borderId="0" xfId="0" applyFont="1" applyAlignment="1">
      <alignment horizontal="center" vertical="top"/>
    </xf>
    <xf numFmtId="0" fontId="46" fillId="0" borderId="1" xfId="0" applyFont="1" applyBorder="1" applyAlignment="1">
      <alignment horizontal="center" vertical="center" wrapText="1"/>
    </xf>
    <xf numFmtId="0" fontId="46" fillId="0" borderId="1" xfId="0" applyFont="1" applyBorder="1" applyAlignment="1">
      <alignment horizontal="center" vertical="center"/>
    </xf>
    <xf numFmtId="0" fontId="47" fillId="0" borderId="1" xfId="0" applyFont="1" applyBorder="1" applyAlignment="1">
      <alignment horizontal="center" vertical="center"/>
    </xf>
    <xf numFmtId="0" fontId="48" fillId="0" borderId="1" xfId="0" applyFont="1" applyBorder="1" applyAlignment="1">
      <alignment horizontal="center" vertical="center" wrapText="1"/>
    </xf>
    <xf numFmtId="0" fontId="48" fillId="0" borderId="1" xfId="0" applyFont="1" applyBorder="1" applyAlignment="1">
      <alignment horizontal="center" vertical="center"/>
    </xf>
    <xf numFmtId="0" fontId="47" fillId="0" borderId="1" xfId="1" applyNumberFormat="1" applyFont="1" applyBorder="1" applyAlignment="1">
      <alignment horizontal="center" vertical="center"/>
    </xf>
    <xf numFmtId="0" fontId="49" fillId="0" borderId="1" xfId="0" applyFont="1" applyBorder="1" applyAlignment="1">
      <alignment horizontal="center" vertical="center"/>
    </xf>
    <xf numFmtId="10" fontId="47" fillId="0" borderId="1" xfId="0" applyNumberFormat="1" applyFont="1" applyBorder="1" applyAlignment="1">
      <alignment horizontal="center" vertical="center"/>
    </xf>
    <xf numFmtId="0" fontId="46" fillId="0" borderId="1" xfId="0" applyFont="1" applyBorder="1" applyAlignment="1">
      <alignment horizontal="left" vertical="center" wrapText="1"/>
    </xf>
    <xf numFmtId="0" fontId="47" fillId="0" borderId="1" xfId="0" applyFont="1" applyBorder="1" applyAlignment="1">
      <alignment horizontal="left" vertical="center" wrapText="1"/>
    </xf>
    <xf numFmtId="9" fontId="46" fillId="0" borderId="1" xfId="0" applyNumberFormat="1" applyFont="1" applyBorder="1" applyAlignment="1">
      <alignment horizontal="center" vertical="center" wrapText="1"/>
    </xf>
    <xf numFmtId="1" fontId="46" fillId="0" borderId="1" xfId="0" applyNumberFormat="1" applyFont="1" applyBorder="1" applyAlignment="1">
      <alignment horizontal="center" vertical="center"/>
    </xf>
    <xf numFmtId="0" fontId="50" fillId="0" borderId="0" xfId="0" applyFont="1" applyAlignment="1">
      <alignment vertical="top"/>
    </xf>
    <xf numFmtId="0" fontId="51" fillId="0" borderId="0" xfId="0" applyFont="1" applyAlignment="1">
      <alignment vertical="center"/>
    </xf>
    <xf numFmtId="0" fontId="47" fillId="0" borderId="1" xfId="0" applyFont="1" applyBorder="1" applyAlignment="1">
      <alignment horizontal="center" vertical="center" wrapText="1"/>
    </xf>
    <xf numFmtId="0" fontId="52" fillId="0" borderId="0" xfId="0" applyFont="1" applyAlignment="1">
      <alignment vertical="center"/>
    </xf>
    <xf numFmtId="0" fontId="53" fillId="0" borderId="0" xfId="0" applyFont="1" applyAlignment="1">
      <alignment vertical="center"/>
    </xf>
    <xf numFmtId="0" fontId="54" fillId="0" borderId="0" xfId="0" applyFont="1" applyAlignment="1">
      <alignment horizontal="center" vertical="top"/>
    </xf>
    <xf numFmtId="0" fontId="55" fillId="0" borderId="1" xfId="0" applyFont="1" applyBorder="1" applyAlignment="1">
      <alignment horizontal="center" vertical="center" wrapText="1"/>
    </xf>
    <xf numFmtId="0" fontId="55" fillId="0" borderId="1" xfId="0" applyFont="1" applyBorder="1" applyAlignment="1">
      <alignment horizontal="center" vertical="center"/>
    </xf>
    <xf numFmtId="0" fontId="55" fillId="0" borderId="1" xfId="1" applyNumberFormat="1" applyFont="1" applyBorder="1" applyAlignment="1">
      <alignment horizontal="center" vertical="center"/>
    </xf>
    <xf numFmtId="1" fontId="55" fillId="0" borderId="1" xfId="0" applyNumberFormat="1" applyFont="1" applyBorder="1" applyAlignment="1">
      <alignment horizontal="center" vertical="center"/>
    </xf>
    <xf numFmtId="10" fontId="55" fillId="0" borderId="1" xfId="0" applyNumberFormat="1" applyFont="1" applyBorder="1" applyAlignment="1">
      <alignment horizontal="center" vertical="center"/>
    </xf>
    <xf numFmtId="0" fontId="53" fillId="0" borderId="0" xfId="0" applyFont="1" applyAlignment="1">
      <alignment horizontal="center" vertical="center"/>
    </xf>
    <xf numFmtId="1" fontId="56" fillId="0" borderId="1" xfId="0" applyNumberFormat="1" applyFont="1" applyBorder="1" applyAlignment="1">
      <alignment horizontal="center" vertical="center"/>
    </xf>
    <xf numFmtId="43" fontId="55" fillId="0" borderId="1" xfId="1" applyFont="1" applyBorder="1" applyAlignment="1">
      <alignment horizontal="center" vertical="center"/>
    </xf>
    <xf numFmtId="0" fontId="57" fillId="0" borderId="1" xfId="0" applyFont="1" applyBorder="1" applyAlignment="1">
      <alignment horizontal="left" vertical="center" wrapText="1"/>
    </xf>
    <xf numFmtId="0" fontId="55" fillId="0" borderId="1" xfId="0" applyFont="1" applyBorder="1" applyAlignment="1">
      <alignment horizontal="left" vertical="center" wrapText="1"/>
    </xf>
    <xf numFmtId="0" fontId="55" fillId="3" borderId="1" xfId="0" applyFont="1" applyFill="1" applyBorder="1" applyAlignment="1">
      <alignment horizontal="center" vertical="center" wrapText="1"/>
    </xf>
    <xf numFmtId="0" fontId="55" fillId="0" borderId="1" xfId="52" applyFont="1" applyBorder="1" applyAlignment="1">
      <alignment horizontal="center" vertical="center" wrapText="1"/>
    </xf>
    <xf numFmtId="0" fontId="57" fillId="0" borderId="1" xfId="0" applyFont="1" applyBorder="1" applyAlignment="1">
      <alignment horizontal="center" vertical="center" wrapText="1"/>
    </xf>
    <xf numFmtId="0" fontId="58" fillId="0" borderId="1" xfId="0" applyFont="1" applyBorder="1" applyAlignment="1">
      <alignment horizontal="center" vertical="center" wrapText="1"/>
    </xf>
    <xf numFmtId="9" fontId="55" fillId="0" borderId="1" xfId="3" applyFont="1" applyBorder="1" applyAlignment="1">
      <alignment horizontal="center" vertical="center" wrapText="1"/>
    </xf>
    <xf numFmtId="0" fontId="59" fillId="0" borderId="1" xfId="0" applyFont="1" applyBorder="1" applyAlignment="1">
      <alignment horizontal="center" vertical="center" wrapText="1"/>
    </xf>
    <xf numFmtId="9" fontId="58" fillId="0" borderId="1" xfId="3" applyFont="1" applyBorder="1" applyAlignment="1">
      <alignment horizontal="center" vertical="center" wrapText="1"/>
    </xf>
    <xf numFmtId="0" fontId="57" fillId="3" borderId="1" xfId="0" applyFont="1" applyFill="1" applyBorder="1" applyAlignment="1">
      <alignment horizontal="center" vertical="center" wrapText="1"/>
    </xf>
    <xf numFmtId="0" fontId="55" fillId="0" borderId="0" xfId="0" applyFont="1" applyAlignment="1">
      <alignment horizontal="center" vertical="center"/>
    </xf>
    <xf numFmtId="1" fontId="55" fillId="0" borderId="0" xfId="0" applyNumberFormat="1" applyFont="1" applyAlignment="1">
      <alignment horizontal="center" vertical="center"/>
    </xf>
    <xf numFmtId="0" fontId="51" fillId="0" borderId="0" xfId="0" applyFont="1" applyAlignment="1">
      <alignment vertical="top"/>
    </xf>
    <xf numFmtId="0" fontId="50" fillId="0" borderId="0" xfId="52" applyFont="1" applyAlignment="1">
      <alignment vertical="top"/>
    </xf>
    <xf numFmtId="0" fontId="47" fillId="0" borderId="0" xfId="52" applyFont="1" applyAlignment="1">
      <alignment vertical="top"/>
    </xf>
    <xf numFmtId="0" fontId="0" fillId="0" borderId="0" xfId="0" applyFont="1" applyAlignment="1">
      <alignment vertical="top"/>
    </xf>
    <xf numFmtId="0" fontId="60" fillId="0" borderId="0" xfId="0" applyFont="1" applyAlignment="1">
      <alignment vertical="center"/>
    </xf>
    <xf numFmtId="0" fontId="18" fillId="0" borderId="0" xfId="0" applyFont="1" applyAlignment="1">
      <alignment vertical="center"/>
    </xf>
    <xf numFmtId="0" fontId="20" fillId="0" borderId="0" xfId="0" applyFont="1" applyAlignment="1">
      <alignment vertical="center"/>
    </xf>
    <xf numFmtId="0" fontId="61" fillId="0" borderId="0" xfId="0" applyFont="1" applyAlignment="1">
      <alignment vertical="top"/>
    </xf>
    <xf numFmtId="0" fontId="53" fillId="0" borderId="1" xfId="0" applyFont="1" applyBorder="1" applyAlignment="1">
      <alignment horizontal="center" vertical="center"/>
    </xf>
    <xf numFmtId="0" fontId="55" fillId="0" borderId="1" xfId="0" applyFont="1" applyBorder="1" applyAlignment="1">
      <alignment horizontal="left" vertical="top" indent="2"/>
    </xf>
    <xf numFmtId="0" fontId="55" fillId="0" borderId="1" xfId="0" applyFont="1" applyBorder="1" applyAlignment="1">
      <alignment horizontal="left" vertical="center"/>
    </xf>
    <xf numFmtId="0" fontId="57" fillId="0" borderId="1" xfId="0" applyFont="1" applyBorder="1" applyAlignment="1">
      <alignment horizontal="left" vertical="center"/>
    </xf>
    <xf numFmtId="0" fontId="53" fillId="0" borderId="1" xfId="0" applyFont="1" applyBorder="1" applyAlignment="1">
      <alignment horizontal="left" vertical="center" indent="1"/>
    </xf>
    <xf numFmtId="0" fontId="53" fillId="0" borderId="1" xfId="0" applyFont="1" applyBorder="1" applyAlignment="1">
      <alignment horizontal="left" vertical="center"/>
    </xf>
    <xf numFmtId="0" fontId="53" fillId="0" borderId="1" xfId="0" applyFont="1" applyBorder="1" applyAlignment="1">
      <alignment horizontal="left" vertical="top"/>
    </xf>
    <xf numFmtId="0" fontId="55" fillId="0" borderId="1" xfId="0" applyFont="1" applyBorder="1" applyAlignment="1">
      <alignment horizontal="left" vertical="top"/>
    </xf>
    <xf numFmtId="9" fontId="55" fillId="3" borderId="1" xfId="0" applyNumberFormat="1" applyFont="1" applyFill="1" applyBorder="1" applyAlignment="1">
      <alignment horizontal="center" vertical="center" wrapText="1"/>
    </xf>
    <xf numFmtId="0" fontId="60" fillId="0" borderId="1" xfId="0" applyFont="1" applyBorder="1" applyAlignment="1">
      <alignment horizontal="center" vertical="center" wrapText="1"/>
    </xf>
    <xf numFmtId="9" fontId="55" fillId="0" borderId="1" xfId="0" applyNumberFormat="1" applyFont="1" applyBorder="1" applyAlignment="1">
      <alignment horizontal="center" vertical="center" wrapText="1"/>
    </xf>
    <xf numFmtId="0" fontId="57" fillId="0" borderId="1" xfId="52" applyFont="1" applyBorder="1" applyAlignment="1">
      <alignment horizontal="center" vertical="center" wrapText="1"/>
    </xf>
    <xf numFmtId="0" fontId="59" fillId="0" borderId="1" xfId="52" applyFont="1" applyBorder="1" applyAlignment="1">
      <alignment horizontal="center" vertical="center" wrapText="1"/>
    </xf>
    <xf numFmtId="0" fontId="59" fillId="0" borderId="1" xfId="52" applyFont="1" applyBorder="1" applyAlignment="1">
      <alignment horizontal="center" vertical="center"/>
    </xf>
    <xf numFmtId="0" fontId="62" fillId="0" borderId="0" xfId="0" applyFont="1" applyAlignment="1">
      <alignment vertical="top"/>
    </xf>
    <xf numFmtId="10" fontId="60" fillId="0" borderId="0" xfId="3" applyNumberFormat="1" applyFont="1" applyAlignment="1">
      <alignment vertical="center"/>
    </xf>
    <xf numFmtId="0" fontId="55" fillId="0" borderId="1" xfId="0" applyFont="1" applyBorder="1" applyAlignment="1">
      <alignment horizontal="left" vertical="top" wrapText="1"/>
    </xf>
    <xf numFmtId="0" fontId="58" fillId="0" borderId="1" xfId="0" applyFont="1" applyBorder="1" applyAlignment="1">
      <alignment horizontal="left" vertical="top" wrapText="1"/>
    </xf>
    <xf numFmtId="0" fontId="55" fillId="0" borderId="1" xfId="0" applyFont="1" applyBorder="1" applyAlignment="1">
      <alignment vertical="center"/>
    </xf>
    <xf numFmtId="9" fontId="4" fillId="0" borderId="1" xfId="0" applyNumberFormat="1" applyFont="1" applyBorder="1" applyAlignment="1">
      <alignment horizontal="center" vertical="center" wrapText="1"/>
    </xf>
    <xf numFmtId="10" fontId="63" fillId="0" borderId="0" xfId="0" applyNumberFormat="1" applyFont="1" applyAlignment="1">
      <alignment horizontal="center"/>
    </xf>
    <xf numFmtId="10" fontId="3" fillId="0" borderId="1" xfId="0" applyNumberFormat="1" applyFont="1" applyBorder="1" applyAlignment="1">
      <alignment horizontal="center" vertical="center" wrapText="1"/>
    </xf>
    <xf numFmtId="10" fontId="0" fillId="0" borderId="1" xfId="0" applyNumberFormat="1" applyBorder="1" applyAlignment="1">
      <alignment horizontal="center"/>
    </xf>
    <xf numFmtId="9" fontId="3" fillId="2" borderId="1" xfId="0" applyNumberFormat="1" applyFont="1" applyFill="1" applyBorder="1" applyAlignment="1">
      <alignment horizontal="center" vertical="center" wrapText="1"/>
    </xf>
    <xf numFmtId="0" fontId="0" fillId="0" borderId="1" xfId="0" applyBorder="1" applyAlignment="1">
      <alignment horizontal="center" vertical="center"/>
    </xf>
    <xf numFmtId="177" fontId="0" fillId="0" borderId="1" xfId="0" applyNumberFormat="1" applyBorder="1" applyAlignment="1">
      <alignment horizontal="center" wrapText="1"/>
    </xf>
    <xf numFmtId="0" fontId="0" fillId="0" borderId="2" xfId="0" applyBorder="1" applyAlignment="1">
      <alignment horizontal="center" vertical="center"/>
    </xf>
    <xf numFmtId="0" fontId="23" fillId="0" borderId="1" xfId="0" applyFont="1" applyBorder="1"/>
    <xf numFmtId="177" fontId="6" fillId="0" borderId="2" xfId="0" applyNumberFormat="1" applyFont="1" applyBorder="1" applyAlignment="1">
      <alignment horizontal="center" vertical="center"/>
    </xf>
    <xf numFmtId="0" fontId="6" fillId="0" borderId="8" xfId="0" applyFont="1" applyBorder="1" applyAlignment="1">
      <alignment horizontal="center" vertical="center"/>
    </xf>
    <xf numFmtId="177" fontId="0" fillId="0" borderId="1" xfId="0" applyNumberFormat="1" applyBorder="1" applyAlignment="1">
      <alignment wrapText="1"/>
    </xf>
    <xf numFmtId="10" fontId="0" fillId="0" borderId="1" xfId="0" applyNumberFormat="1" applyBorder="1" applyAlignment="1">
      <alignment wrapText="1"/>
    </xf>
    <xf numFmtId="10" fontId="0" fillId="0" borderId="1" xfId="0" applyNumberFormat="1" applyBorder="1"/>
    <xf numFmtId="0" fontId="6" fillId="0" borderId="4" xfId="0" applyFont="1" applyBorder="1" applyAlignment="1">
      <alignment horizontal="center" vertical="center" wrapText="1"/>
    </xf>
    <xf numFmtId="9" fontId="6" fillId="0" borderId="2" xfId="0" applyNumberFormat="1" applyFont="1" applyBorder="1" applyAlignment="1">
      <alignment horizontal="center" vertical="center" wrapText="1"/>
    </xf>
    <xf numFmtId="0" fontId="0" fillId="2" borderId="1" xfId="0" applyFill="1" applyBorder="1"/>
    <xf numFmtId="0" fontId="4" fillId="2" borderId="1" xfId="0" applyFont="1" applyFill="1" applyBorder="1" applyAlignment="1">
      <alignment horizontal="center" vertical="center" wrapText="1"/>
    </xf>
    <xf numFmtId="0" fontId="17" fillId="0" borderId="0" xfId="0" applyFont="1"/>
    <xf numFmtId="0" fontId="20" fillId="0" borderId="0" xfId="0" applyFont="1"/>
    <xf numFmtId="0" fontId="64" fillId="0" borderId="0" xfId="0" applyFont="1" applyAlignment="1">
      <alignment horizontal="left" vertical="center"/>
    </xf>
    <xf numFmtId="0" fontId="65" fillId="0" borderId="0" xfId="0" applyFont="1" applyAlignment="1">
      <alignment horizontal="center" vertical="top"/>
    </xf>
    <xf numFmtId="0" fontId="66" fillId="0" borderId="0" xfId="0" applyFont="1" applyAlignment="1">
      <alignment vertical="top"/>
    </xf>
    <xf numFmtId="0" fontId="66" fillId="0" borderId="0" xfId="0" applyFont="1"/>
    <xf numFmtId="0" fontId="67" fillId="0" borderId="0" xfId="0" applyFont="1" applyAlignment="1">
      <alignment horizontal="justify" vertical="center"/>
    </xf>
    <xf numFmtId="0" fontId="17" fillId="0" borderId="1" xfId="0" applyFont="1" applyBorder="1" applyAlignment="1">
      <alignment horizontal="center" vertical="center" wrapText="1"/>
    </xf>
    <xf numFmtId="0" fontId="68" fillId="0" borderId="1" xfId="0" applyFont="1" applyBorder="1" applyAlignment="1">
      <alignment horizontal="center" vertical="center" wrapText="1"/>
    </xf>
    <xf numFmtId="0" fontId="18" fillId="0" borderId="1" xfId="0" applyFont="1" applyBorder="1" applyAlignment="1">
      <alignment horizontal="center" vertical="center" wrapText="1"/>
    </xf>
    <xf numFmtId="10" fontId="18" fillId="0" borderId="1" xfId="3" applyNumberFormat="1" applyFont="1" applyBorder="1" applyAlignment="1">
      <alignment horizontal="center" vertical="center" wrapText="1"/>
    </xf>
    <xf numFmtId="0" fontId="69" fillId="0" borderId="1" xfId="0" applyFont="1" applyBorder="1" applyAlignment="1">
      <alignment horizontal="center" vertical="center" wrapText="1"/>
    </xf>
    <xf numFmtId="0" fontId="17" fillId="0" borderId="1" xfId="0" applyFont="1" applyBorder="1" applyAlignment="1">
      <alignment horizontal="left" vertical="center" wrapText="1"/>
    </xf>
    <xf numFmtId="0" fontId="18" fillId="0" borderId="1" xfId="1" applyNumberFormat="1" applyFont="1" applyBorder="1" applyAlignment="1">
      <alignment horizontal="center" vertical="center" wrapText="1"/>
    </xf>
    <xf numFmtId="43" fontId="18" fillId="0" borderId="1" xfId="1" applyFont="1" applyBorder="1" applyAlignment="1">
      <alignment horizontal="center" vertical="center" wrapText="1"/>
    </xf>
    <xf numFmtId="0" fontId="17" fillId="0" borderId="1" xfId="1" applyNumberFormat="1" applyFont="1" applyBorder="1" applyAlignment="1">
      <alignment horizontal="center" vertical="center" wrapText="1"/>
    </xf>
    <xf numFmtId="43" fontId="17" fillId="0" borderId="1" xfId="1" applyFont="1" applyBorder="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1" fillId="0" borderId="0" xfId="0" applyFont="1" applyAlignment="1">
      <alignment vertical="top"/>
    </xf>
    <xf numFmtId="43" fontId="17" fillId="0" borderId="0" xfId="1" applyFont="1" applyAlignment="1"/>
    <xf numFmtId="43" fontId="17" fillId="0" borderId="0" xfId="0" applyNumberFormat="1" applyFont="1"/>
    <xf numFmtId="43" fontId="17" fillId="0" borderId="1" xfId="1" applyFont="1" applyBorder="1" applyAlignment="1" quotePrefix="1">
      <alignment horizontal="center"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百分比 2 2" xfId="50"/>
    <cellStyle name="百分比 3" xfId="51"/>
    <cellStyle name="常规 2" xfId="52"/>
    <cellStyle name="常规 2 2" xfId="53"/>
    <cellStyle name="常规 2 3" xfId="54"/>
    <cellStyle name="常规 3" xfId="55"/>
    <cellStyle name="常规 3 2" xfId="56"/>
    <cellStyle name="常规 4" xfId="57"/>
    <cellStyle name="常规 5" xfId="58"/>
    <cellStyle name="常规 6" xfId="59"/>
    <cellStyle name="千位分隔 2" xfId="60"/>
    <cellStyle name="千位分隔 2 2" xfId="61"/>
    <cellStyle name="千位分隔 2 3" xfId="62"/>
    <cellStyle name="千位分隔 3" xfId="63"/>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K31"/>
  <sheetViews>
    <sheetView tabSelected="1" view="pageBreakPreview" zoomScaleNormal="130" topLeftCell="A4" workbookViewId="0">
      <selection activeCell="F14" sqref="F14:G14"/>
    </sheetView>
  </sheetViews>
  <sheetFormatPr defaultColWidth="9" defaultRowHeight="14.4"/>
  <cols>
    <col min="1" max="1" width="29.1271186440678" style="410" customWidth="1"/>
    <col min="2" max="2" width="9" style="410"/>
    <col min="3" max="3" width="12.3305084745763" style="410" customWidth="1"/>
    <col min="4" max="4" width="11.3983050847458" style="410" customWidth="1"/>
    <col min="5" max="5" width="22.6271186440678" style="410" customWidth="1"/>
    <col min="6" max="6" width="9" style="410"/>
    <col min="7" max="7" width="12.6016949152542" style="410" customWidth="1"/>
    <col min="8" max="8" width="12.9322033898305" style="410"/>
    <col min="9" max="9" width="9" style="410"/>
    <col min="10" max="10" width="11.135593220339" style="410" customWidth="1"/>
    <col min="11" max="16384" width="9" style="410"/>
  </cols>
  <sheetData>
    <row r="1" ht="28.05" customHeight="1" spans="1:1">
      <c r="A1" s="411" t="s">
        <v>0</v>
      </c>
    </row>
    <row r="2" ht="31.05" customHeight="1" spans="1:7">
      <c r="A2" s="412" t="s">
        <v>1</v>
      </c>
      <c r="B2" s="413"/>
      <c r="C2" s="413"/>
      <c r="D2" s="413"/>
      <c r="E2" s="413"/>
      <c r="F2" s="413"/>
      <c r="G2" s="413"/>
    </row>
    <row r="3" ht="31.05" customHeight="1" spans="1:7">
      <c r="A3" s="410" t="s">
        <v>2</v>
      </c>
      <c r="B3" s="414"/>
      <c r="C3" s="414"/>
      <c r="D3" s="414"/>
      <c r="E3" s="414"/>
      <c r="F3" s="414"/>
      <c r="G3" s="414"/>
    </row>
    <row r="4" ht="25.05" customHeight="1" spans="1:7">
      <c r="A4" s="415" t="s">
        <v>3</v>
      </c>
      <c r="G4" s="410" t="s">
        <v>4</v>
      </c>
    </row>
    <row r="5" s="409" customFormat="1" ht="25.05" customHeight="1" spans="1:7">
      <c r="A5" s="416" t="s">
        <v>5</v>
      </c>
      <c r="B5" s="417" t="s">
        <v>6</v>
      </c>
      <c r="C5" s="417"/>
      <c r="D5" s="417" t="s">
        <v>7</v>
      </c>
      <c r="E5" s="417"/>
      <c r="F5" s="417" t="s">
        <v>8</v>
      </c>
      <c r="G5" s="417"/>
    </row>
    <row r="6" s="409" customFormat="1" ht="25.05" customHeight="1" spans="1:7">
      <c r="A6" s="416"/>
      <c r="B6" s="418">
        <v>14</v>
      </c>
      <c r="C6" s="418"/>
      <c r="D6" s="418">
        <v>13</v>
      </c>
      <c r="E6" s="418"/>
      <c r="F6" s="419">
        <f>D6/B6</f>
        <v>0.928571428571429</v>
      </c>
      <c r="G6" s="419"/>
    </row>
    <row r="7" s="409" customFormat="1" ht="25.05" customHeight="1" spans="1:10">
      <c r="A7" s="416" t="s">
        <v>9</v>
      </c>
      <c r="B7" s="417" t="s">
        <v>10</v>
      </c>
      <c r="C7" s="417"/>
      <c r="D7" s="417" t="s">
        <v>11</v>
      </c>
      <c r="E7" s="417"/>
      <c r="F7" s="420" t="s">
        <v>12</v>
      </c>
      <c r="G7" s="420"/>
      <c r="J7" s="429"/>
    </row>
    <row r="8" s="409" customFormat="1" ht="25.05" customHeight="1" spans="1:10">
      <c r="A8" s="421" t="s">
        <v>13</v>
      </c>
      <c r="B8" s="418">
        <f>SUM(B10:C13)</f>
        <v>1.09</v>
      </c>
      <c r="C8" s="418"/>
      <c r="D8" s="422">
        <f t="shared" ref="D8" si="0">SUM(D10:E13)</f>
        <v>13</v>
      </c>
      <c r="E8" s="422"/>
      <c r="F8" s="418">
        <f t="shared" ref="F8" si="1">SUM(F10:G13)</f>
        <v>4.66</v>
      </c>
      <c r="G8" s="418"/>
      <c r="J8" s="429"/>
    </row>
    <row r="9" s="409" customFormat="1" ht="25.05" customHeight="1" spans="1:7">
      <c r="A9" s="421" t="s">
        <v>14</v>
      </c>
      <c r="B9" s="418">
        <f>SUM(B10:C11)</f>
        <v>0.79</v>
      </c>
      <c r="C9" s="418"/>
      <c r="D9" s="422">
        <f t="shared" ref="D9" si="2">SUM(D10:E11)</f>
        <v>10</v>
      </c>
      <c r="E9" s="422"/>
      <c r="F9" s="418">
        <f t="shared" ref="F9" si="3">SUM(F10:G11)</f>
        <v>4.53</v>
      </c>
      <c r="G9" s="418"/>
    </row>
    <row r="10" s="409" customFormat="1" ht="25.05" customHeight="1" spans="1:7">
      <c r="A10" s="421" t="s">
        <v>15</v>
      </c>
      <c r="B10" s="418">
        <v>0</v>
      </c>
      <c r="C10" s="418"/>
      <c r="D10" s="422"/>
      <c r="E10" s="422"/>
      <c r="F10" s="418"/>
      <c r="G10" s="418"/>
    </row>
    <row r="11" s="409" customFormat="1" ht="25.05" customHeight="1" spans="1:7">
      <c r="A11" s="421" t="s">
        <v>16</v>
      </c>
      <c r="B11" s="418">
        <v>0.79</v>
      </c>
      <c r="C11" s="418"/>
      <c r="D11" s="422">
        <v>10</v>
      </c>
      <c r="E11" s="422"/>
      <c r="F11" s="418">
        <v>4.53</v>
      </c>
      <c r="G11" s="418"/>
    </row>
    <row r="12" s="409" customFormat="1" ht="25.05" customHeight="1" spans="1:7">
      <c r="A12" s="421" t="s">
        <v>17</v>
      </c>
      <c r="B12" s="418"/>
      <c r="C12" s="418"/>
      <c r="D12" s="423"/>
      <c r="E12" s="423"/>
      <c r="F12" s="418"/>
      <c r="G12" s="418"/>
    </row>
    <row r="13" s="409" customFormat="1" ht="25.05" customHeight="1" spans="1:7">
      <c r="A13" s="421" t="s">
        <v>18</v>
      </c>
      <c r="B13" s="418">
        <v>0.3</v>
      </c>
      <c r="C13" s="418"/>
      <c r="D13" s="422">
        <v>3</v>
      </c>
      <c r="E13" s="422"/>
      <c r="F13" s="418">
        <v>0.13</v>
      </c>
      <c r="G13" s="418"/>
    </row>
    <row r="14" s="409" customFormat="1" ht="25.05" customHeight="1" spans="1:11">
      <c r="A14" s="421" t="s">
        <v>19</v>
      </c>
      <c r="B14" s="418">
        <f>B15+B16+B17+B19</f>
        <v>471.06</v>
      </c>
      <c r="C14" s="418"/>
      <c r="D14" s="418">
        <f>D15+D16+D17+D19</f>
        <v>1745.68</v>
      </c>
      <c r="E14" s="418"/>
      <c r="F14" s="418">
        <f>F15+F16+F17+F19</f>
        <v>1153.74</v>
      </c>
      <c r="G14" s="418"/>
      <c r="K14" s="430"/>
    </row>
    <row r="15" s="409" customFormat="1" ht="25.05" customHeight="1" spans="1:7">
      <c r="A15" s="421" t="s">
        <v>20</v>
      </c>
      <c r="B15" s="422">
        <v>292.56</v>
      </c>
      <c r="C15" s="422"/>
      <c r="D15" s="422">
        <v>20</v>
      </c>
      <c r="E15" s="422"/>
      <c r="F15" s="422">
        <v>19.8</v>
      </c>
      <c r="G15" s="422"/>
    </row>
    <row r="16" s="409" customFormat="1" ht="25.05" customHeight="1" spans="1:7">
      <c r="A16" s="421" t="s">
        <v>21</v>
      </c>
      <c r="B16" s="422">
        <v>0</v>
      </c>
      <c r="C16" s="422"/>
      <c r="D16" s="422">
        <v>129</v>
      </c>
      <c r="E16" s="422"/>
      <c r="F16" s="422">
        <v>100.95</v>
      </c>
      <c r="G16" s="422"/>
    </row>
    <row r="17" s="409" customFormat="1" ht="25.05" customHeight="1" spans="1:7">
      <c r="A17" s="421" t="s">
        <v>22</v>
      </c>
      <c r="B17" s="422">
        <f>SUM(B18:C18)</f>
        <v>39.52</v>
      </c>
      <c r="C17" s="422"/>
      <c r="D17" s="422">
        <f>SUM(D18:E18)</f>
        <v>540</v>
      </c>
      <c r="E17" s="422"/>
      <c r="F17" s="422">
        <f>SUM(F18:G18)</f>
        <v>327.32</v>
      </c>
      <c r="G17" s="422"/>
    </row>
    <row r="18" s="409" customFormat="1" ht="25.05" customHeight="1" spans="1:7">
      <c r="A18" s="416" t="s">
        <v>23</v>
      </c>
      <c r="B18" s="422">
        <v>39.52</v>
      </c>
      <c r="C18" s="422"/>
      <c r="D18" s="422">
        <v>540</v>
      </c>
      <c r="E18" s="422"/>
      <c r="F18" s="424">
        <v>327.32</v>
      </c>
      <c r="G18" s="424"/>
    </row>
    <row r="19" s="409" customFormat="1" ht="25.05" customHeight="1" spans="1:7">
      <c r="A19" s="421" t="s">
        <v>24</v>
      </c>
      <c r="B19" s="424">
        <v>138.98</v>
      </c>
      <c r="C19" s="424"/>
      <c r="D19" s="424">
        <v>1056.68</v>
      </c>
      <c r="E19" s="424"/>
      <c r="F19" s="424">
        <v>705.67</v>
      </c>
      <c r="G19" s="424"/>
    </row>
    <row r="20" s="409" customFormat="1" ht="25.05" customHeight="1" spans="1:7">
      <c r="A20" s="421" t="s">
        <v>25</v>
      </c>
      <c r="B20" s="422">
        <v>78.55</v>
      </c>
      <c r="C20" s="422"/>
      <c r="D20" s="422">
        <v>67.61</v>
      </c>
      <c r="E20" s="422"/>
      <c r="F20" s="422">
        <v>58.01</v>
      </c>
      <c r="G20" s="422"/>
    </row>
    <row r="21" s="409" customFormat="1" ht="25.05" customHeight="1" spans="1:7">
      <c r="A21" s="421" t="s">
        <v>26</v>
      </c>
      <c r="B21" s="422">
        <v>3.57</v>
      </c>
      <c r="C21" s="422"/>
      <c r="D21" s="422">
        <v>10</v>
      </c>
      <c r="E21" s="422"/>
      <c r="F21" s="422">
        <v>9.04</v>
      </c>
      <c r="G21" s="422"/>
    </row>
    <row r="22" s="409" customFormat="1" ht="25.05" customHeight="1" spans="1:7">
      <c r="A22" s="421" t="s">
        <v>27</v>
      </c>
      <c r="B22" s="422">
        <v>7.36</v>
      </c>
      <c r="C22" s="422"/>
      <c r="D22" s="422">
        <v>2</v>
      </c>
      <c r="E22" s="422"/>
      <c r="F22" s="418">
        <v>2.75</v>
      </c>
      <c r="G22" s="418"/>
    </row>
    <row r="23" s="409" customFormat="1" ht="25.05" customHeight="1" spans="1:7">
      <c r="A23" s="421" t="s">
        <v>28</v>
      </c>
      <c r="B23" s="422">
        <v>0.07</v>
      </c>
      <c r="C23" s="422"/>
      <c r="D23" s="422">
        <v>3.5</v>
      </c>
      <c r="E23" s="422"/>
      <c r="F23" s="418">
        <v>3.44</v>
      </c>
      <c r="G23" s="418"/>
    </row>
    <row r="24" s="409" customFormat="1" ht="25.05" customHeight="1" spans="1:7">
      <c r="A24" s="421" t="s">
        <v>29</v>
      </c>
      <c r="B24" s="424">
        <v>27.38</v>
      </c>
      <c r="C24" s="424"/>
      <c r="D24" s="425"/>
      <c r="E24" s="425"/>
      <c r="F24" s="424">
        <v>240.1</v>
      </c>
      <c r="G24" s="424"/>
    </row>
    <row r="25" s="409" customFormat="1" ht="25.05" customHeight="1" spans="1:7">
      <c r="A25" s="421" t="s">
        <v>30</v>
      </c>
      <c r="B25" s="431" t="s">
        <v>31</v>
      </c>
      <c r="C25" s="425"/>
      <c r="D25" s="424">
        <v>12.5</v>
      </c>
      <c r="E25" s="424"/>
      <c r="F25" s="431" t="s">
        <v>31</v>
      </c>
      <c r="G25" s="425"/>
    </row>
    <row r="26" s="409" customFormat="1" ht="25.05" customHeight="1" spans="1:7">
      <c r="A26" s="416" t="s">
        <v>32</v>
      </c>
      <c r="B26" s="416" t="s">
        <v>33</v>
      </c>
      <c r="C26" s="416" t="s">
        <v>34</v>
      </c>
      <c r="D26" s="416" t="s">
        <v>35</v>
      </c>
      <c r="E26" s="416" t="s">
        <v>36</v>
      </c>
      <c r="F26" s="416" t="s">
        <v>37</v>
      </c>
      <c r="G26" s="416" t="s">
        <v>38</v>
      </c>
    </row>
    <row r="27" s="409" customFormat="1" ht="25.05" customHeight="1" spans="1:7">
      <c r="A27" s="416" t="s">
        <v>39</v>
      </c>
      <c r="B27" s="416" t="s">
        <v>40</v>
      </c>
      <c r="C27" s="416"/>
      <c r="D27" s="416"/>
      <c r="E27" s="416"/>
      <c r="F27" s="416"/>
      <c r="G27" s="416"/>
    </row>
    <row r="28" s="409" customFormat="1" ht="25.05" customHeight="1" spans="1:7">
      <c r="A28" s="416" t="s">
        <v>41</v>
      </c>
      <c r="B28" s="416"/>
      <c r="C28" s="416"/>
      <c r="D28" s="416"/>
      <c r="E28" s="416"/>
      <c r="F28" s="416"/>
      <c r="G28" s="416"/>
    </row>
    <row r="29" ht="41" customHeight="1" spans="1:7">
      <c r="A29" s="426" t="s">
        <v>42</v>
      </c>
      <c r="B29" s="426"/>
      <c r="C29" s="426"/>
      <c r="D29" s="426"/>
      <c r="E29" s="426"/>
      <c r="F29" s="426"/>
      <c r="G29" s="426"/>
    </row>
    <row r="30" ht="25.05" customHeight="1" spans="1:1">
      <c r="A30" s="427"/>
    </row>
    <row r="31" ht="36" customHeight="1" spans="1:7">
      <c r="A31" s="428" t="s">
        <v>43</v>
      </c>
      <c r="B31" s="428"/>
      <c r="C31" s="428"/>
      <c r="D31" s="428"/>
      <c r="E31" s="428"/>
      <c r="F31" s="428"/>
      <c r="G31" s="428"/>
    </row>
  </sheetData>
  <mergeCells count="72">
    <mergeCell ref="A2:G2"/>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8:G28"/>
    <mergeCell ref="A29:G29"/>
    <mergeCell ref="A5:A6"/>
    <mergeCell ref="C26:C27"/>
    <mergeCell ref="D26:D27"/>
    <mergeCell ref="E26:E27"/>
    <mergeCell ref="F26:F27"/>
    <mergeCell ref="G26:G27"/>
  </mergeCells>
  <pageMargins left="0.7" right="0.7" top="0.75" bottom="0.75" header="0.3" footer="0.3"/>
  <pageSetup paperSize="9" scale="8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FF0000"/>
  </sheetPr>
  <dimension ref="A1:K27"/>
  <sheetViews>
    <sheetView topLeftCell="A10" workbookViewId="0">
      <selection activeCell="E19" sqref="E19"/>
    </sheetView>
  </sheetViews>
  <sheetFormatPr defaultColWidth="9" defaultRowHeight="13.05"/>
  <cols>
    <col min="1" max="1" width="7.46610169491525" style="71" customWidth="1"/>
    <col min="2" max="2" width="10.6016949152542" style="71" customWidth="1"/>
    <col min="3" max="3" width="24.3305084745763" style="71" customWidth="1"/>
    <col min="4" max="4" width="31.9322033898305" style="71" customWidth="1"/>
    <col min="5" max="5" width="23.6016949152542" style="71" customWidth="1"/>
    <col min="6" max="6" width="8.33050847457627" style="71" customWidth="1"/>
    <col min="7" max="7" width="8.60169491525424" style="71" customWidth="1"/>
    <col min="8" max="8" width="7.93220338983051" style="71" customWidth="1"/>
    <col min="9" max="9" width="6.60169491525424" style="71" customWidth="1"/>
    <col min="10" max="10" width="8.33050847457627" style="71" customWidth="1"/>
    <col min="11" max="16384" width="9" style="71"/>
  </cols>
  <sheetData>
    <row r="1" ht="48" customHeight="1" spans="1:10">
      <c r="A1" s="86" t="s">
        <v>44</v>
      </c>
      <c r="B1" s="86" t="s">
        <v>45</v>
      </c>
      <c r="C1" s="86" t="s">
        <v>46</v>
      </c>
      <c r="D1" s="86" t="s">
        <v>47</v>
      </c>
      <c r="E1" s="86" t="s">
        <v>48</v>
      </c>
      <c r="F1" s="86" t="s">
        <v>495</v>
      </c>
      <c r="G1" s="86" t="s">
        <v>50</v>
      </c>
      <c r="H1" s="86" t="s">
        <v>51</v>
      </c>
      <c r="I1" s="86" t="s">
        <v>52</v>
      </c>
      <c r="J1" s="86" t="s">
        <v>53</v>
      </c>
    </row>
    <row r="2" ht="48" customHeight="1" spans="1:10">
      <c r="A2" s="102"/>
      <c r="B2" s="102"/>
      <c r="C2" s="103" t="s">
        <v>54</v>
      </c>
      <c r="D2" s="103" t="s">
        <v>496</v>
      </c>
      <c r="E2" s="103" t="s">
        <v>56</v>
      </c>
      <c r="F2" s="88">
        <v>1</v>
      </c>
      <c r="G2" s="89">
        <v>0.8729</v>
      </c>
      <c r="H2" s="86">
        <v>10</v>
      </c>
      <c r="I2" s="86">
        <v>4</v>
      </c>
      <c r="J2" s="122"/>
    </row>
    <row r="3" ht="33" customHeight="1" spans="1:10">
      <c r="A3" s="102" t="s">
        <v>497</v>
      </c>
      <c r="B3" s="104" t="s">
        <v>58</v>
      </c>
      <c r="C3" s="103" t="s">
        <v>498</v>
      </c>
      <c r="D3" s="103" t="s">
        <v>499</v>
      </c>
      <c r="E3" s="103" t="s">
        <v>500</v>
      </c>
      <c r="F3" s="88">
        <v>1</v>
      </c>
      <c r="G3" s="88">
        <v>1</v>
      </c>
      <c r="H3" s="86">
        <v>3</v>
      </c>
      <c r="I3" s="86">
        <v>3</v>
      </c>
      <c r="J3" s="122"/>
    </row>
    <row r="4" ht="102" customHeight="1" spans="1:10">
      <c r="A4" s="105"/>
      <c r="B4" s="106" t="s">
        <v>62</v>
      </c>
      <c r="C4" s="103" t="s">
        <v>65</v>
      </c>
      <c r="D4" s="94" t="s">
        <v>501</v>
      </c>
      <c r="E4" s="94"/>
      <c r="F4" s="88">
        <v>1</v>
      </c>
      <c r="G4" s="88">
        <v>0.98</v>
      </c>
      <c r="H4" s="86">
        <v>5</v>
      </c>
      <c r="I4" s="125">
        <v>4</v>
      </c>
      <c r="J4" s="116" t="s">
        <v>502</v>
      </c>
    </row>
    <row r="5" ht="50.45" customHeight="1" spans="1:11">
      <c r="A5" s="105"/>
      <c r="B5" s="107"/>
      <c r="C5" s="108" t="s">
        <v>152</v>
      </c>
      <c r="D5" s="87" t="s">
        <v>503</v>
      </c>
      <c r="E5" s="94"/>
      <c r="F5" s="88">
        <v>0.9</v>
      </c>
      <c r="G5" s="88">
        <v>0.9</v>
      </c>
      <c r="H5" s="86">
        <v>5</v>
      </c>
      <c r="I5" s="125">
        <v>5</v>
      </c>
      <c r="J5" s="116"/>
      <c r="K5" s="71">
        <v>4</v>
      </c>
    </row>
    <row r="6" ht="53.45" customHeight="1" spans="1:10">
      <c r="A6" s="105"/>
      <c r="B6" s="107"/>
      <c r="C6" s="108" t="s">
        <v>154</v>
      </c>
      <c r="D6" s="94" t="s">
        <v>504</v>
      </c>
      <c r="E6" s="94"/>
      <c r="F6" s="88">
        <v>0.9</v>
      </c>
      <c r="G6" s="88">
        <v>0.97</v>
      </c>
      <c r="H6" s="86">
        <v>5</v>
      </c>
      <c r="I6" s="125">
        <v>5</v>
      </c>
      <c r="J6" s="116"/>
    </row>
    <row r="7" ht="54.7" customHeight="1" spans="1:10">
      <c r="A7" s="105"/>
      <c r="B7" s="107"/>
      <c r="C7" s="108" t="s">
        <v>156</v>
      </c>
      <c r="D7" s="87" t="s">
        <v>505</v>
      </c>
      <c r="E7" s="94"/>
      <c r="F7" s="88">
        <v>0.6</v>
      </c>
      <c r="G7" s="88">
        <v>0.72</v>
      </c>
      <c r="H7" s="86">
        <v>5</v>
      </c>
      <c r="I7" s="125">
        <v>5</v>
      </c>
      <c r="J7" s="116"/>
    </row>
    <row r="8" ht="52.25" customHeight="1" spans="1:10">
      <c r="A8" s="105"/>
      <c r="B8" s="107"/>
      <c r="C8" s="108" t="s">
        <v>158</v>
      </c>
      <c r="D8" s="94" t="s">
        <v>506</v>
      </c>
      <c r="E8" s="94"/>
      <c r="F8" s="88">
        <v>0.96</v>
      </c>
      <c r="G8" s="88">
        <v>1</v>
      </c>
      <c r="H8" s="86">
        <v>5</v>
      </c>
      <c r="I8" s="125">
        <v>5</v>
      </c>
      <c r="J8" s="116"/>
    </row>
    <row r="9" ht="46.25" customHeight="1" spans="1:10">
      <c r="A9" s="105"/>
      <c r="B9" s="107"/>
      <c r="C9" s="108" t="s">
        <v>160</v>
      </c>
      <c r="D9" s="94" t="s">
        <v>507</v>
      </c>
      <c r="E9" s="94"/>
      <c r="F9" s="88">
        <v>0.98</v>
      </c>
      <c r="G9" s="88">
        <v>1</v>
      </c>
      <c r="H9" s="86">
        <v>5</v>
      </c>
      <c r="I9" s="125">
        <v>5</v>
      </c>
      <c r="J9" s="116"/>
    </row>
    <row r="10" ht="34.05" customHeight="1" spans="1:10">
      <c r="A10" s="105"/>
      <c r="B10" s="107"/>
      <c r="C10" s="103" t="s">
        <v>508</v>
      </c>
      <c r="D10" s="94" t="s">
        <v>509</v>
      </c>
      <c r="E10" s="94"/>
      <c r="F10" s="88">
        <v>1</v>
      </c>
      <c r="G10" s="88">
        <v>1</v>
      </c>
      <c r="H10" s="86">
        <v>5</v>
      </c>
      <c r="I10" s="125">
        <v>5</v>
      </c>
      <c r="J10" s="117"/>
    </row>
    <row r="11" ht="40.25" hidden="1" customHeight="1" spans="1:10">
      <c r="A11" s="105"/>
      <c r="B11" s="107"/>
      <c r="C11" s="103"/>
      <c r="D11" s="94"/>
      <c r="E11" s="94"/>
      <c r="F11" s="88"/>
      <c r="G11" s="86"/>
      <c r="H11" s="86"/>
      <c r="I11" s="125"/>
      <c r="J11" s="117"/>
    </row>
    <row r="12" ht="45" hidden="1" customHeight="1" spans="1:10">
      <c r="A12" s="105"/>
      <c r="B12" s="107" t="s">
        <v>70</v>
      </c>
      <c r="C12" s="103"/>
      <c r="D12" s="103"/>
      <c r="E12" s="94"/>
      <c r="F12" s="88"/>
      <c r="G12" s="86"/>
      <c r="H12" s="86"/>
      <c r="I12" s="125"/>
      <c r="J12" s="117"/>
    </row>
    <row r="13" ht="45" customHeight="1" spans="1:10">
      <c r="A13" s="105"/>
      <c r="B13" s="107"/>
      <c r="C13" s="103" t="s">
        <v>510</v>
      </c>
      <c r="D13" s="103" t="s">
        <v>511</v>
      </c>
      <c r="E13" s="94" t="s">
        <v>512</v>
      </c>
      <c r="F13" s="88" t="s">
        <v>513</v>
      </c>
      <c r="G13" s="88">
        <v>0</v>
      </c>
      <c r="H13" s="86">
        <v>7</v>
      </c>
      <c r="I13" s="125">
        <v>7</v>
      </c>
      <c r="J13" s="117"/>
    </row>
    <row r="14" ht="31.05" customHeight="1" spans="1:10">
      <c r="A14" s="105"/>
      <c r="B14" s="107"/>
      <c r="C14" s="94" t="s">
        <v>164</v>
      </c>
      <c r="D14" s="103" t="s">
        <v>514</v>
      </c>
      <c r="E14" s="94" t="s">
        <v>515</v>
      </c>
      <c r="F14" s="88">
        <v>1</v>
      </c>
      <c r="G14" s="88">
        <v>1</v>
      </c>
      <c r="H14" s="86">
        <v>5</v>
      </c>
      <c r="I14" s="125">
        <v>5</v>
      </c>
      <c r="J14" s="117"/>
    </row>
    <row r="15" ht="0.7" hidden="1" customHeight="1" spans="1:10">
      <c r="A15" s="105"/>
      <c r="B15" s="107" t="s">
        <v>74</v>
      </c>
      <c r="C15" s="94"/>
      <c r="D15" s="94"/>
      <c r="E15" s="94"/>
      <c r="F15" s="88"/>
      <c r="G15" s="86"/>
      <c r="H15" s="86"/>
      <c r="I15" s="125"/>
      <c r="J15" s="117"/>
    </row>
    <row r="16" ht="27" customHeight="1" spans="1:10">
      <c r="A16" s="105"/>
      <c r="B16" s="107"/>
      <c r="C16" s="87" t="s">
        <v>486</v>
      </c>
      <c r="D16" s="94" t="s">
        <v>516</v>
      </c>
      <c r="E16" s="94"/>
      <c r="F16" s="88">
        <v>1</v>
      </c>
      <c r="G16" s="85" t="s">
        <v>367</v>
      </c>
      <c r="H16" s="86">
        <v>5</v>
      </c>
      <c r="I16" s="125">
        <v>4</v>
      </c>
      <c r="J16" s="117"/>
    </row>
    <row r="17" ht="46.8" customHeight="1" spans="1:10">
      <c r="A17" s="109"/>
      <c r="B17" s="107"/>
      <c r="C17" s="94" t="s">
        <v>75</v>
      </c>
      <c r="D17" s="94" t="s">
        <v>517</v>
      </c>
      <c r="E17" s="94" t="s">
        <v>518</v>
      </c>
      <c r="F17" s="88">
        <v>1</v>
      </c>
      <c r="G17" s="110">
        <v>0.9061</v>
      </c>
      <c r="H17" s="86">
        <v>5</v>
      </c>
      <c r="I17" s="130">
        <v>3</v>
      </c>
      <c r="J17" s="117"/>
    </row>
    <row r="18" ht="46.8" customHeight="1" spans="1:10">
      <c r="A18" s="111" t="s">
        <v>519</v>
      </c>
      <c r="B18" s="112" t="s">
        <v>83</v>
      </c>
      <c r="C18" s="87" t="s">
        <v>173</v>
      </c>
      <c r="D18" s="94" t="s">
        <v>174</v>
      </c>
      <c r="E18" s="94"/>
      <c r="F18" s="88">
        <v>1</v>
      </c>
      <c r="G18" s="88">
        <v>1</v>
      </c>
      <c r="H18" s="86">
        <v>4</v>
      </c>
      <c r="I18" s="125">
        <v>4</v>
      </c>
      <c r="J18" s="117"/>
    </row>
    <row r="19" ht="46.8" customHeight="1" spans="1:10">
      <c r="A19" s="105"/>
      <c r="B19" s="113"/>
      <c r="C19" s="87" t="s">
        <v>175</v>
      </c>
      <c r="D19" s="87" t="s">
        <v>520</v>
      </c>
      <c r="E19" s="94"/>
      <c r="F19" s="88">
        <v>0.95</v>
      </c>
      <c r="G19" s="88">
        <v>0.9</v>
      </c>
      <c r="H19" s="86">
        <v>4</v>
      </c>
      <c r="I19" s="125">
        <v>4</v>
      </c>
      <c r="J19" s="117"/>
    </row>
    <row r="20" ht="28.8" customHeight="1" spans="1:10">
      <c r="A20" s="105"/>
      <c r="B20" s="114"/>
      <c r="C20" s="115" t="s">
        <v>177</v>
      </c>
      <c r="D20" s="116" t="s">
        <v>521</v>
      </c>
      <c r="E20" s="117"/>
      <c r="F20" s="88">
        <v>1</v>
      </c>
      <c r="G20" s="118">
        <v>1</v>
      </c>
      <c r="H20" s="119">
        <v>2</v>
      </c>
      <c r="I20" s="125">
        <v>2</v>
      </c>
      <c r="J20" s="117"/>
    </row>
    <row r="21" ht="37.25" customHeight="1" spans="1:10">
      <c r="A21" s="105"/>
      <c r="B21" s="120" t="s">
        <v>101</v>
      </c>
      <c r="C21" s="115" t="s">
        <v>179</v>
      </c>
      <c r="D21" s="121" t="s">
        <v>180</v>
      </c>
      <c r="E21" s="121"/>
      <c r="F21" s="116" t="s">
        <v>181</v>
      </c>
      <c r="G21" s="116" t="s">
        <v>367</v>
      </c>
      <c r="H21" s="122">
        <v>5</v>
      </c>
      <c r="I21" s="125">
        <v>4</v>
      </c>
      <c r="J21" s="117"/>
    </row>
    <row r="22" ht="56.45" customHeight="1" spans="1:10">
      <c r="A22" s="109"/>
      <c r="B22" s="123"/>
      <c r="C22" s="87" t="s">
        <v>183</v>
      </c>
      <c r="D22" s="94" t="s">
        <v>522</v>
      </c>
      <c r="E22" s="94" t="s">
        <v>185</v>
      </c>
      <c r="F22" s="124" t="s">
        <v>186</v>
      </c>
      <c r="G22" s="115" t="s">
        <v>523</v>
      </c>
      <c r="H22" s="125">
        <v>5</v>
      </c>
      <c r="I22" s="125">
        <v>4</v>
      </c>
      <c r="J22" s="117"/>
    </row>
    <row r="23" ht="19.8" customHeight="1" spans="1:10">
      <c r="A23" s="126" t="s">
        <v>524</v>
      </c>
      <c r="B23" s="126" t="s">
        <v>188</v>
      </c>
      <c r="C23" s="126" t="s">
        <v>189</v>
      </c>
      <c r="D23" s="127" t="s">
        <v>525</v>
      </c>
      <c r="E23" s="120" t="s">
        <v>190</v>
      </c>
      <c r="F23" s="128">
        <v>0.9</v>
      </c>
      <c r="G23" s="128">
        <v>0.85</v>
      </c>
      <c r="H23" s="126">
        <v>10</v>
      </c>
      <c r="I23" s="131">
        <v>8</v>
      </c>
      <c r="J23" s="132"/>
    </row>
    <row r="24" ht="45" customHeight="1" spans="1:10">
      <c r="A24" s="105"/>
      <c r="B24" s="105"/>
      <c r="C24" s="105"/>
      <c r="D24" s="127" t="s">
        <v>526</v>
      </c>
      <c r="E24" s="105"/>
      <c r="F24" s="105"/>
      <c r="G24" s="129"/>
      <c r="H24" s="129"/>
      <c r="I24" s="133"/>
      <c r="J24" s="134"/>
    </row>
    <row r="25" ht="23.45" customHeight="1" spans="1:10">
      <c r="A25" s="105"/>
      <c r="B25" s="105"/>
      <c r="C25" s="105"/>
      <c r="D25" s="127" t="s">
        <v>395</v>
      </c>
      <c r="E25" s="105"/>
      <c r="F25" s="105"/>
      <c r="G25" s="129"/>
      <c r="H25" s="129"/>
      <c r="I25" s="133"/>
      <c r="J25" s="134"/>
    </row>
    <row r="26" ht="23.45" customHeight="1" spans="1:10">
      <c r="A26" s="109"/>
      <c r="B26" s="109"/>
      <c r="C26" s="109"/>
      <c r="D26" s="127" t="s">
        <v>527</v>
      </c>
      <c r="E26" s="109"/>
      <c r="F26" s="109"/>
      <c r="G26" s="123"/>
      <c r="H26" s="123"/>
      <c r="I26" s="135"/>
      <c r="J26" s="136"/>
    </row>
    <row r="27" ht="34.5" customHeight="1" spans="1:10">
      <c r="A27" s="117"/>
      <c r="B27" s="107" t="s">
        <v>113</v>
      </c>
      <c r="C27" s="117"/>
      <c r="D27" s="117"/>
      <c r="E27" s="117"/>
      <c r="F27" s="117"/>
      <c r="G27" s="117"/>
      <c r="H27" s="125">
        <f>SUM(H2:H26)</f>
        <v>100</v>
      </c>
      <c r="I27" s="125">
        <f>SUM(I2:I26)</f>
        <v>86</v>
      </c>
      <c r="J27" s="117"/>
    </row>
  </sheetData>
  <mergeCells count="16">
    <mergeCell ref="A3:A17"/>
    <mergeCell ref="A18:A22"/>
    <mergeCell ref="A23:A26"/>
    <mergeCell ref="B4:B11"/>
    <mergeCell ref="B12:B14"/>
    <mergeCell ref="B15:B17"/>
    <mergeCell ref="B18:B20"/>
    <mergeCell ref="B21:B22"/>
    <mergeCell ref="B23:B26"/>
    <mergeCell ref="C23:C26"/>
    <mergeCell ref="E23:E26"/>
    <mergeCell ref="F23:F26"/>
    <mergeCell ref="G23:G26"/>
    <mergeCell ref="H23:H26"/>
    <mergeCell ref="I23:I26"/>
    <mergeCell ref="J23:J26"/>
  </mergeCells>
  <pageMargins left="0.699305555555556" right="0.699305555555556" top="1.14166666666667" bottom="0.393055555555556"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25" workbookViewId="0">
      <selection activeCell="I37" sqref="I37"/>
    </sheetView>
  </sheetViews>
  <sheetFormatPr defaultColWidth="9" defaultRowHeight="13.05"/>
  <cols>
    <col min="1" max="1" width="12.7372881355932" style="71" customWidth="1"/>
    <col min="2" max="2" width="13.9322033898305" style="71" customWidth="1"/>
    <col min="3" max="3" width="13.7372881355932" style="71" customWidth="1"/>
    <col min="4" max="4" width="32.0677966101695" style="71" customWidth="1"/>
    <col min="5" max="5" width="12.9322033898305" style="71" customWidth="1"/>
    <col min="6" max="6" width="8.53389830508475" style="71" customWidth="1"/>
    <col min="7" max="7" width="8.60169491525424" style="71" customWidth="1"/>
    <col min="8" max="8" width="9.06779661016949" style="71" customWidth="1"/>
    <col min="9" max="9" width="6.60169491525424" style="71" customWidth="1"/>
    <col min="10" max="10" width="11.6016949152542" style="71" customWidth="1"/>
    <col min="11" max="16384" width="9" style="71"/>
  </cols>
  <sheetData>
    <row r="1" ht="53" customHeight="1" spans="1:10">
      <c r="A1" s="72" t="s">
        <v>528</v>
      </c>
      <c r="B1" s="73"/>
      <c r="C1" s="73"/>
      <c r="D1" s="73"/>
      <c r="E1" s="73"/>
      <c r="F1" s="73"/>
      <c r="G1" s="73"/>
      <c r="H1" s="73"/>
      <c r="I1" s="73"/>
      <c r="J1" s="73"/>
    </row>
    <row r="2" s="70" customFormat="1" ht="24" customHeight="1" spans="1:10">
      <c r="A2" s="74" t="s">
        <v>328</v>
      </c>
      <c r="B2" s="74" t="s">
        <v>529</v>
      </c>
      <c r="C2" s="74"/>
      <c r="D2" s="74"/>
      <c r="E2" s="74"/>
      <c r="F2" s="74"/>
      <c r="G2" s="74"/>
      <c r="H2" s="74"/>
      <c r="I2" s="100"/>
      <c r="J2" s="100"/>
    </row>
    <row r="3" s="70" customFormat="1" ht="24" customHeight="1" spans="1:10">
      <c r="A3" s="75"/>
      <c r="B3" s="74"/>
      <c r="C3" s="74"/>
      <c r="D3" s="74"/>
      <c r="E3" s="74"/>
      <c r="F3" s="74"/>
      <c r="G3" s="74"/>
      <c r="H3" s="74"/>
      <c r="I3" s="100"/>
      <c r="J3" s="100"/>
    </row>
    <row r="4" s="70" customFormat="1" ht="24" customHeight="1" spans="1:10">
      <c r="A4" s="76" t="s">
        <v>330</v>
      </c>
      <c r="B4" s="76" t="s">
        <v>530</v>
      </c>
      <c r="C4" s="76"/>
      <c r="D4" s="76"/>
      <c r="E4" s="74" t="s">
        <v>332</v>
      </c>
      <c r="F4" s="76" t="s">
        <v>531</v>
      </c>
      <c r="G4" s="76"/>
      <c r="H4" s="76"/>
      <c r="I4" s="100"/>
      <c r="J4" s="100"/>
    </row>
    <row r="5" s="70" customFormat="1" ht="19.05" customHeight="1" spans="1:10">
      <c r="A5" s="74" t="s">
        <v>380</v>
      </c>
      <c r="B5" s="76"/>
      <c r="C5" s="74" t="s">
        <v>335</v>
      </c>
      <c r="D5" s="74" t="s">
        <v>336</v>
      </c>
      <c r="E5" s="77" t="s">
        <v>337</v>
      </c>
      <c r="F5" s="74"/>
      <c r="G5" s="74" t="s">
        <v>51</v>
      </c>
      <c r="H5" s="74" t="s">
        <v>338</v>
      </c>
      <c r="I5" s="74" t="s">
        <v>52</v>
      </c>
      <c r="J5" s="75"/>
    </row>
    <row r="6" s="70" customFormat="1" ht="19.05" customHeight="1" spans="1:10">
      <c r="A6" s="78"/>
      <c r="B6" s="76" t="s">
        <v>385</v>
      </c>
      <c r="C6" s="79">
        <v>0</v>
      </c>
      <c r="D6" s="79">
        <v>1582.14</v>
      </c>
      <c r="E6" s="79">
        <v>1005.26</v>
      </c>
      <c r="F6" s="79"/>
      <c r="G6" s="76">
        <v>10</v>
      </c>
      <c r="H6" s="80">
        <f>E6/D6</f>
        <v>0.635379928451338</v>
      </c>
      <c r="I6" s="82">
        <v>0</v>
      </c>
      <c r="J6" s="83"/>
    </row>
    <row r="7" s="70" customFormat="1" ht="30" customHeight="1" spans="1:10">
      <c r="A7" s="78"/>
      <c r="B7" s="76" t="s">
        <v>386</v>
      </c>
      <c r="C7" s="79">
        <f>C6-C8</f>
        <v>0</v>
      </c>
      <c r="D7" s="79">
        <f>D6-D8</f>
        <v>999.27</v>
      </c>
      <c r="E7" s="79">
        <f>E6-E8</f>
        <v>692</v>
      </c>
      <c r="F7" s="79"/>
      <c r="G7" s="76"/>
      <c r="H7" s="74"/>
      <c r="I7" s="82"/>
      <c r="J7" s="83"/>
    </row>
    <row r="8" s="70" customFormat="1" ht="30" customHeight="1" spans="1:10">
      <c r="A8" s="78"/>
      <c r="B8" s="81" t="s">
        <v>532</v>
      </c>
      <c r="C8" s="79">
        <v>0</v>
      </c>
      <c r="D8" s="79">
        <v>582.87</v>
      </c>
      <c r="E8" s="79">
        <v>313.26</v>
      </c>
      <c r="F8" s="79"/>
      <c r="G8" s="76"/>
      <c r="H8" s="74"/>
      <c r="I8" s="82"/>
      <c r="J8" s="83"/>
    </row>
    <row r="9" s="70" customFormat="1" ht="30" customHeight="1" spans="1:10">
      <c r="A9" s="78"/>
      <c r="B9" s="81" t="s">
        <v>533</v>
      </c>
      <c r="C9" s="76"/>
      <c r="D9" s="76"/>
      <c r="E9" s="82"/>
      <c r="F9" s="83"/>
      <c r="G9" s="76"/>
      <c r="H9" s="74"/>
      <c r="I9" s="82"/>
      <c r="J9" s="83"/>
    </row>
    <row r="10" s="70" customFormat="1" ht="30" customHeight="1" spans="1:10">
      <c r="A10" s="74" t="s">
        <v>343</v>
      </c>
      <c r="B10" s="74" t="s">
        <v>344</v>
      </c>
      <c r="C10" s="74"/>
      <c r="D10" s="74"/>
      <c r="E10" s="74" t="s">
        <v>389</v>
      </c>
      <c r="F10" s="74"/>
      <c r="G10" s="74"/>
      <c r="H10" s="74"/>
      <c r="I10" s="100"/>
      <c r="J10" s="100"/>
    </row>
    <row r="11" s="70" customFormat="1" ht="72" customHeight="1" spans="1:10">
      <c r="A11" s="74"/>
      <c r="B11" s="77" t="s">
        <v>534</v>
      </c>
      <c r="C11" s="77"/>
      <c r="D11" s="77"/>
      <c r="E11" s="84" t="s">
        <v>535</v>
      </c>
      <c r="F11" s="84"/>
      <c r="G11" s="84"/>
      <c r="H11" s="84"/>
      <c r="I11" s="101"/>
      <c r="J11" s="101"/>
    </row>
    <row r="12" s="70" customFormat="1" ht="43.05" customHeight="1" spans="1:10">
      <c r="A12" s="85" t="s">
        <v>44</v>
      </c>
      <c r="B12" s="85" t="s">
        <v>45</v>
      </c>
      <c r="C12" s="85" t="s">
        <v>46</v>
      </c>
      <c r="D12" s="85" t="s">
        <v>47</v>
      </c>
      <c r="E12" s="85" t="s">
        <v>48</v>
      </c>
      <c r="F12" s="85" t="s">
        <v>536</v>
      </c>
      <c r="G12" s="85" t="s">
        <v>50</v>
      </c>
      <c r="H12" s="85" t="s">
        <v>51</v>
      </c>
      <c r="I12" s="85" t="s">
        <v>52</v>
      </c>
      <c r="J12" s="85" t="s">
        <v>53</v>
      </c>
    </row>
    <row r="13" s="70" customFormat="1" ht="79.05" customHeight="1" spans="1:10">
      <c r="A13" s="86"/>
      <c r="B13" s="86"/>
      <c r="C13" s="87" t="s">
        <v>54</v>
      </c>
      <c r="D13" s="87" t="e">
        <f>#REF!</f>
        <v>#REF!</v>
      </c>
      <c r="E13" s="87" t="s">
        <v>56</v>
      </c>
      <c r="F13" s="88">
        <v>1</v>
      </c>
      <c r="G13" s="89">
        <f>H6</f>
        <v>0.635379928451338</v>
      </c>
      <c r="H13" s="86">
        <v>10</v>
      </c>
      <c r="I13" s="86">
        <v>0</v>
      </c>
      <c r="J13" s="86"/>
    </row>
    <row r="14" s="70" customFormat="1" ht="61.05" customHeight="1" spans="1:10">
      <c r="A14" s="90" t="s">
        <v>537</v>
      </c>
      <c r="B14" s="91" t="s">
        <v>58</v>
      </c>
      <c r="C14" s="87" t="s">
        <v>498</v>
      </c>
      <c r="D14" s="87" t="s">
        <v>499</v>
      </c>
      <c r="E14" s="87" t="s">
        <v>500</v>
      </c>
      <c r="F14" s="88">
        <v>1</v>
      </c>
      <c r="G14" s="88">
        <v>1</v>
      </c>
      <c r="H14" s="86">
        <v>5</v>
      </c>
      <c r="I14" s="86">
        <v>5</v>
      </c>
      <c r="J14" s="86"/>
    </row>
    <row r="15" s="70" customFormat="1" ht="129" customHeight="1" spans="1:10">
      <c r="A15" s="92"/>
      <c r="B15" s="93" t="s">
        <v>62</v>
      </c>
      <c r="C15" s="87" t="s">
        <v>65</v>
      </c>
      <c r="D15" s="87" t="s">
        <v>538</v>
      </c>
      <c r="E15" s="94"/>
      <c r="F15" s="88">
        <v>1</v>
      </c>
      <c r="G15" s="88">
        <v>0.9</v>
      </c>
      <c r="H15" s="86">
        <v>5</v>
      </c>
      <c r="I15" s="86">
        <v>5</v>
      </c>
      <c r="J15" s="85"/>
    </row>
    <row r="16" s="70" customFormat="1" ht="70.05" customHeight="1" spans="1:10">
      <c r="A16" s="92"/>
      <c r="B16" s="95"/>
      <c r="C16" s="87" t="s">
        <v>152</v>
      </c>
      <c r="D16" s="87" t="s">
        <v>483</v>
      </c>
      <c r="E16" s="94"/>
      <c r="F16" s="88">
        <v>0.9</v>
      </c>
      <c r="G16" s="88">
        <v>0.9</v>
      </c>
      <c r="H16" s="86">
        <v>3</v>
      </c>
      <c r="I16" s="86">
        <v>3</v>
      </c>
      <c r="J16" s="85"/>
    </row>
    <row r="17" s="70" customFormat="1" ht="70.05" customHeight="1" spans="1:10">
      <c r="A17" s="92"/>
      <c r="B17" s="95"/>
      <c r="C17" s="87" t="s">
        <v>455</v>
      </c>
      <c r="D17" s="87" t="s">
        <v>539</v>
      </c>
      <c r="E17" s="94"/>
      <c r="F17" s="88">
        <v>0.9</v>
      </c>
      <c r="G17" s="96" t="e">
        <f>#REF!</f>
        <v>#REF!</v>
      </c>
      <c r="H17" s="86">
        <v>3</v>
      </c>
      <c r="I17" s="86">
        <v>3</v>
      </c>
      <c r="J17" s="85"/>
    </row>
    <row r="18" s="70" customFormat="1" ht="68" customHeight="1" spans="1:10">
      <c r="A18" s="92"/>
      <c r="B18" s="95"/>
      <c r="C18" s="87" t="s">
        <v>156</v>
      </c>
      <c r="D18" s="87" t="s">
        <v>157</v>
      </c>
      <c r="E18" s="94"/>
      <c r="F18" s="88">
        <v>0.6</v>
      </c>
      <c r="G18" s="96" t="e">
        <f>#REF!</f>
        <v>#REF!</v>
      </c>
      <c r="H18" s="86">
        <v>3</v>
      </c>
      <c r="I18" s="86">
        <v>3</v>
      </c>
      <c r="J18" s="85"/>
    </row>
    <row r="19" s="70" customFormat="1" ht="73.05" customHeight="1" spans="1:10">
      <c r="A19" s="92"/>
      <c r="B19" s="95"/>
      <c r="C19" s="87" t="s">
        <v>158</v>
      </c>
      <c r="D19" s="87" t="s">
        <v>540</v>
      </c>
      <c r="E19" s="94"/>
      <c r="F19" s="88">
        <v>0.98</v>
      </c>
      <c r="G19" s="96" t="e">
        <f>#REF!</f>
        <v>#REF!</v>
      </c>
      <c r="H19" s="86">
        <v>3</v>
      </c>
      <c r="I19" s="86">
        <v>3</v>
      </c>
      <c r="J19" s="85"/>
    </row>
    <row r="20" s="70" customFormat="1" ht="49.05" customHeight="1" spans="1:10">
      <c r="A20" s="92"/>
      <c r="B20" s="95"/>
      <c r="C20" s="87" t="s">
        <v>160</v>
      </c>
      <c r="D20" s="94" t="s">
        <v>507</v>
      </c>
      <c r="E20" s="94"/>
      <c r="F20" s="88">
        <v>0.98</v>
      </c>
      <c r="G20" s="96" t="e">
        <f>#REF!</f>
        <v>#REF!</v>
      </c>
      <c r="H20" s="86">
        <v>5</v>
      </c>
      <c r="I20" s="86">
        <v>5</v>
      </c>
      <c r="J20" s="85"/>
    </row>
    <row r="21" s="70" customFormat="1" ht="34.05" customHeight="1" spans="1:10">
      <c r="A21" s="92"/>
      <c r="B21" s="95"/>
      <c r="C21" s="87" t="s">
        <v>508</v>
      </c>
      <c r="D21" s="87" t="s">
        <v>541</v>
      </c>
      <c r="E21" s="94"/>
      <c r="F21" s="88">
        <v>1</v>
      </c>
      <c r="G21" s="96">
        <v>1</v>
      </c>
      <c r="H21" s="86">
        <v>5</v>
      </c>
      <c r="I21" s="86">
        <v>5</v>
      </c>
      <c r="J21" s="86"/>
    </row>
    <row r="22" s="70" customFormat="1" ht="65" customHeight="1" spans="1:10">
      <c r="A22" s="92"/>
      <c r="B22" s="93" t="s">
        <v>70</v>
      </c>
      <c r="C22" s="87" t="s">
        <v>510</v>
      </c>
      <c r="D22" s="87" t="s">
        <v>542</v>
      </c>
      <c r="E22" s="87" t="s">
        <v>512</v>
      </c>
      <c r="F22" s="88" t="s">
        <v>513</v>
      </c>
      <c r="G22" s="88" t="s">
        <v>543</v>
      </c>
      <c r="H22" s="86">
        <v>3</v>
      </c>
      <c r="I22" s="86">
        <v>3</v>
      </c>
      <c r="J22" s="86"/>
    </row>
    <row r="23" s="70" customFormat="1" ht="31.05" customHeight="1" spans="1:10">
      <c r="A23" s="92"/>
      <c r="B23" s="95"/>
      <c r="C23" s="87" t="s">
        <v>164</v>
      </c>
      <c r="D23" s="87" t="s">
        <v>544</v>
      </c>
      <c r="E23" s="87" t="s">
        <v>545</v>
      </c>
      <c r="F23" s="88">
        <v>1</v>
      </c>
      <c r="G23" s="88">
        <v>1</v>
      </c>
      <c r="H23" s="86">
        <v>5</v>
      </c>
      <c r="I23" s="86">
        <v>5</v>
      </c>
      <c r="J23" s="86"/>
    </row>
    <row r="24" s="70" customFormat="1" ht="0.7" hidden="1" customHeight="1" spans="1:10">
      <c r="A24" s="92"/>
      <c r="B24" s="93" t="s">
        <v>74</v>
      </c>
      <c r="C24" s="94"/>
      <c r="D24" s="94"/>
      <c r="E24" s="94"/>
      <c r="F24" s="88"/>
      <c r="G24" s="86"/>
      <c r="H24" s="86"/>
      <c r="I24" s="86"/>
      <c r="J24" s="86"/>
    </row>
    <row r="25" s="70" customFormat="1" ht="42" customHeight="1" spans="1:10">
      <c r="A25" s="92"/>
      <c r="B25" s="95"/>
      <c r="C25" s="87" t="s">
        <v>486</v>
      </c>
      <c r="D25" s="87" t="s">
        <v>516</v>
      </c>
      <c r="E25" s="94"/>
      <c r="F25" s="88">
        <v>1</v>
      </c>
      <c r="G25" s="88">
        <v>0.9</v>
      </c>
      <c r="H25" s="86">
        <v>5</v>
      </c>
      <c r="I25" s="86">
        <v>4</v>
      </c>
      <c r="J25" s="86"/>
    </row>
    <row r="26" s="70" customFormat="1" ht="46.8" customHeight="1" spans="1:10">
      <c r="A26" s="97"/>
      <c r="B26" s="95"/>
      <c r="C26" s="87" t="s">
        <v>75</v>
      </c>
      <c r="D26" s="94" t="s">
        <v>517</v>
      </c>
      <c r="E26" s="87" t="s">
        <v>546</v>
      </c>
      <c r="F26" s="88">
        <v>1</v>
      </c>
      <c r="G26" s="88" t="e">
        <f>'附件1-基础数据表'!F24/'附件1-基础数据表'!D24</f>
        <v>#DIV/0!</v>
      </c>
      <c r="H26" s="86">
        <v>5</v>
      </c>
      <c r="I26" s="86">
        <v>0</v>
      </c>
      <c r="J26" s="86"/>
    </row>
    <row r="27" s="70" customFormat="1" ht="69" customHeight="1" spans="1:10">
      <c r="A27" s="85" t="s">
        <v>547</v>
      </c>
      <c r="B27" s="93" t="s">
        <v>83</v>
      </c>
      <c r="C27" s="87" t="s">
        <v>173</v>
      </c>
      <c r="D27" s="87" t="s">
        <v>174</v>
      </c>
      <c r="E27" s="94"/>
      <c r="F27" s="88">
        <v>1</v>
      </c>
      <c r="G27" s="88">
        <v>1</v>
      </c>
      <c r="H27" s="86">
        <v>6</v>
      </c>
      <c r="I27" s="86">
        <v>6</v>
      </c>
      <c r="J27" s="86"/>
    </row>
    <row r="28" s="70" customFormat="1" ht="32" customHeight="1" spans="1:10">
      <c r="A28" s="86"/>
      <c r="B28" s="75"/>
      <c r="C28" s="87" t="s">
        <v>175</v>
      </c>
      <c r="D28" s="87" t="s">
        <v>548</v>
      </c>
      <c r="E28" s="94"/>
      <c r="F28" s="88">
        <v>0.95</v>
      </c>
      <c r="G28" s="88">
        <v>0.95</v>
      </c>
      <c r="H28" s="86">
        <v>5</v>
      </c>
      <c r="I28" s="86">
        <v>5</v>
      </c>
      <c r="J28" s="86"/>
    </row>
    <row r="29" s="70" customFormat="1" ht="49.05" customHeight="1" spans="1:10">
      <c r="A29" s="86"/>
      <c r="B29" s="75"/>
      <c r="C29" s="87" t="s">
        <v>177</v>
      </c>
      <c r="D29" s="87" t="s">
        <v>549</v>
      </c>
      <c r="E29" s="94"/>
      <c r="F29" s="88">
        <v>1</v>
      </c>
      <c r="G29" s="88">
        <v>1</v>
      </c>
      <c r="H29" s="86">
        <v>5</v>
      </c>
      <c r="I29" s="86">
        <v>5</v>
      </c>
      <c r="J29" s="86"/>
    </row>
    <row r="30" s="70" customFormat="1" ht="45" customHeight="1" spans="1:10">
      <c r="A30" s="86"/>
      <c r="B30" s="93" t="s">
        <v>101</v>
      </c>
      <c r="C30" s="87" t="s">
        <v>179</v>
      </c>
      <c r="D30" s="87" t="s">
        <v>550</v>
      </c>
      <c r="E30" s="94"/>
      <c r="F30" s="85" t="s">
        <v>181</v>
      </c>
      <c r="G30" s="85" t="s">
        <v>367</v>
      </c>
      <c r="H30" s="86">
        <v>7</v>
      </c>
      <c r="I30" s="86">
        <v>6</v>
      </c>
      <c r="J30" s="86"/>
    </row>
    <row r="31" s="70" customFormat="1" ht="56.45" customHeight="1" spans="1:10">
      <c r="A31" s="86"/>
      <c r="B31" s="95"/>
      <c r="C31" s="87" t="s">
        <v>183</v>
      </c>
      <c r="D31" s="87" t="s">
        <v>551</v>
      </c>
      <c r="E31" s="87" t="s">
        <v>185</v>
      </c>
      <c r="F31" s="85" t="s">
        <v>186</v>
      </c>
      <c r="G31" s="85" t="s">
        <v>523</v>
      </c>
      <c r="H31" s="86">
        <v>7</v>
      </c>
      <c r="I31" s="86">
        <v>6</v>
      </c>
      <c r="J31" s="86"/>
    </row>
    <row r="32" s="70" customFormat="1" ht="30" customHeight="1" spans="1:10">
      <c r="A32" s="93" t="s">
        <v>552</v>
      </c>
      <c r="B32" s="93" t="s">
        <v>188</v>
      </c>
      <c r="C32" s="98" t="s">
        <v>189</v>
      </c>
      <c r="D32" s="94" t="s">
        <v>393</v>
      </c>
      <c r="E32" s="98" t="s">
        <v>190</v>
      </c>
      <c r="F32" s="99">
        <v>0.96</v>
      </c>
      <c r="G32" s="99">
        <v>0.9</v>
      </c>
      <c r="H32" s="95">
        <v>10</v>
      </c>
      <c r="I32" s="86">
        <v>8</v>
      </c>
      <c r="J32" s="86"/>
    </row>
    <row r="33" s="70" customFormat="1" ht="30" customHeight="1" spans="1:10">
      <c r="A33" s="86"/>
      <c r="B33" s="86"/>
      <c r="C33" s="94"/>
      <c r="D33" s="94" t="s">
        <v>394</v>
      </c>
      <c r="E33" s="94"/>
      <c r="F33" s="86"/>
      <c r="G33" s="86"/>
      <c r="H33" s="95"/>
      <c r="I33" s="86"/>
      <c r="J33" s="86"/>
    </row>
    <row r="34" s="70" customFormat="1" ht="30" customHeight="1" spans="1:10">
      <c r="A34" s="86"/>
      <c r="B34" s="86"/>
      <c r="C34" s="94"/>
      <c r="D34" s="94" t="s">
        <v>395</v>
      </c>
      <c r="E34" s="94"/>
      <c r="F34" s="86"/>
      <c r="G34" s="86"/>
      <c r="H34" s="95"/>
      <c r="I34" s="86"/>
      <c r="J34" s="86"/>
    </row>
    <row r="35" s="70" customFormat="1" ht="30" customHeight="1" spans="1:10">
      <c r="A35" s="86"/>
      <c r="B35" s="86"/>
      <c r="C35" s="94"/>
      <c r="D35" s="87" t="s">
        <v>396</v>
      </c>
      <c r="E35" s="94"/>
      <c r="F35" s="86"/>
      <c r="G35" s="86"/>
      <c r="H35" s="95"/>
      <c r="I35" s="86"/>
      <c r="J35" s="86"/>
    </row>
    <row r="36" s="70" customFormat="1" ht="34.5" customHeight="1" spans="1:10">
      <c r="A36" s="86"/>
      <c r="B36" s="93" t="s">
        <v>113</v>
      </c>
      <c r="C36" s="86"/>
      <c r="D36" s="86"/>
      <c r="E36" s="86"/>
      <c r="F36" s="86"/>
      <c r="G36" s="86"/>
      <c r="H36" s="86">
        <f>SUM(H13:H35)</f>
        <v>100</v>
      </c>
      <c r="I36" s="86">
        <f>SUM(I13:I35)</f>
        <v>80</v>
      </c>
      <c r="J36" s="86"/>
    </row>
    <row r="38" ht="14.4" spans="1:10">
      <c r="A38" s="27" t="s">
        <v>553</v>
      </c>
      <c r="B38"/>
      <c r="C38"/>
      <c r="D38"/>
      <c r="E38"/>
      <c r="F38"/>
      <c r="G38"/>
      <c r="H38"/>
      <c r="I38"/>
      <c r="J38"/>
    </row>
  </sheetData>
  <mergeCells count="37">
    <mergeCell ref="A1:J1"/>
    <mergeCell ref="B4:D4"/>
    <mergeCell ref="F4:J4"/>
    <mergeCell ref="E5:F5"/>
    <mergeCell ref="I5:J5"/>
    <mergeCell ref="E6:F6"/>
    <mergeCell ref="I6:J6"/>
    <mergeCell ref="E7:F7"/>
    <mergeCell ref="I7:J7"/>
    <mergeCell ref="E8:F8"/>
    <mergeCell ref="I8:J8"/>
    <mergeCell ref="E9:F9"/>
    <mergeCell ref="I9:J9"/>
    <mergeCell ref="B10:D10"/>
    <mergeCell ref="E10:J10"/>
    <mergeCell ref="B11:D11"/>
    <mergeCell ref="E11:J11"/>
    <mergeCell ref="A2:A3"/>
    <mergeCell ref="A5:A9"/>
    <mergeCell ref="A10:A11"/>
    <mergeCell ref="A14:A26"/>
    <mergeCell ref="A27:A31"/>
    <mergeCell ref="A32:A35"/>
    <mergeCell ref="B15:B21"/>
    <mergeCell ref="B22:B23"/>
    <mergeCell ref="B24:B26"/>
    <mergeCell ref="B27:B29"/>
    <mergeCell ref="B30:B31"/>
    <mergeCell ref="B32:B35"/>
    <mergeCell ref="C32:C35"/>
    <mergeCell ref="E32:E35"/>
    <mergeCell ref="F32:F35"/>
    <mergeCell ref="G32:G35"/>
    <mergeCell ref="H32:H35"/>
    <mergeCell ref="I32:I35"/>
    <mergeCell ref="J32:J35"/>
    <mergeCell ref="B2:J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45"/>
  <sheetViews>
    <sheetView zoomScale="115" zoomScaleNormal="115" workbookViewId="0">
      <selection activeCell="B45" sqref="B45:H45"/>
    </sheetView>
  </sheetViews>
  <sheetFormatPr defaultColWidth="9" defaultRowHeight="13.05"/>
  <cols>
    <col min="1" max="1" width="5.06779661016949" customWidth="1"/>
    <col min="4" max="4" width="24.7372881355932" customWidth="1"/>
    <col min="5" max="5" width="7.20338983050847" customWidth="1"/>
    <col min="6" max="6" width="11.6016949152542" customWidth="1"/>
    <col min="7" max="7" width="6.06779661016949" customWidth="1"/>
    <col min="8" max="8" width="7.33050847457627" customWidth="1"/>
    <col min="9" max="9" width="7.20338983050847" customWidth="1"/>
    <col min="10" max="10" width="8" customWidth="1"/>
    <col min="13" max="13" width="10.2033898305085" customWidth="1"/>
  </cols>
  <sheetData>
    <row r="1" spans="1:1">
      <c r="A1" s="27"/>
    </row>
    <row r="2" ht="40.05" customHeight="1" spans="1:13">
      <c r="A2" s="28" t="s">
        <v>554</v>
      </c>
      <c r="B2" s="28"/>
      <c r="C2" s="28"/>
      <c r="D2" s="28"/>
      <c r="E2" s="28"/>
      <c r="F2" s="28"/>
      <c r="G2" s="28"/>
      <c r="H2" s="28"/>
      <c r="I2" s="28"/>
      <c r="J2" s="28"/>
      <c r="K2" s="28"/>
      <c r="L2" s="28"/>
      <c r="M2" s="28"/>
    </row>
    <row r="3" ht="20" customHeight="1" spans="1:13">
      <c r="A3" s="29"/>
      <c r="B3" s="30"/>
      <c r="C3" s="30"/>
      <c r="D3" s="30"/>
      <c r="E3" s="30"/>
      <c r="F3" s="30"/>
      <c r="G3" s="30"/>
      <c r="H3" s="30"/>
      <c r="I3" s="30"/>
      <c r="J3" s="30"/>
      <c r="K3" s="30"/>
      <c r="L3" s="30"/>
      <c r="M3" s="62" t="s">
        <v>555</v>
      </c>
    </row>
    <row r="4" ht="21" customHeight="1" spans="1:13">
      <c r="A4" s="31" t="s">
        <v>556</v>
      </c>
      <c r="B4" s="31"/>
      <c r="C4" s="31"/>
      <c r="D4" s="32" t="s">
        <v>557</v>
      </c>
      <c r="E4" s="33"/>
      <c r="F4" s="33"/>
      <c r="G4" s="33"/>
      <c r="H4" s="33"/>
      <c r="I4" s="33"/>
      <c r="J4" s="33"/>
      <c r="K4" s="33"/>
      <c r="L4" s="33"/>
      <c r="M4" s="63"/>
    </row>
    <row r="5" ht="21" customHeight="1" spans="1:13">
      <c r="A5" s="31" t="s">
        <v>558</v>
      </c>
      <c r="B5" s="31"/>
      <c r="C5" s="31"/>
      <c r="D5" s="34" t="s">
        <v>559</v>
      </c>
      <c r="E5" s="34"/>
      <c r="F5" s="34"/>
      <c r="G5" s="34"/>
      <c r="H5" s="34"/>
      <c r="I5" s="34"/>
      <c r="J5" s="34"/>
      <c r="K5" s="34"/>
      <c r="L5" s="34"/>
      <c r="M5" s="34"/>
    </row>
    <row r="6" ht="21" customHeight="1" spans="1:13">
      <c r="A6" s="31" t="s">
        <v>560</v>
      </c>
      <c r="B6" s="31"/>
      <c r="C6" s="31"/>
      <c r="D6" s="31" t="s">
        <v>561</v>
      </c>
      <c r="E6" s="31"/>
      <c r="F6" s="31" t="s">
        <v>332</v>
      </c>
      <c r="G6" s="31"/>
      <c r="H6" s="31" t="s">
        <v>562</v>
      </c>
      <c r="I6" s="31"/>
      <c r="J6" s="31"/>
      <c r="K6" s="31"/>
      <c r="L6" s="31"/>
      <c r="M6" s="31"/>
    </row>
    <row r="7" ht="21" customHeight="1" spans="1:13">
      <c r="A7" s="35" t="s">
        <v>380</v>
      </c>
      <c r="B7" s="35"/>
      <c r="C7" s="35"/>
      <c r="D7" s="36"/>
      <c r="E7" s="31" t="s">
        <v>563</v>
      </c>
      <c r="F7" s="31"/>
      <c r="G7" s="31" t="s">
        <v>564</v>
      </c>
      <c r="H7" s="31"/>
      <c r="I7" s="31"/>
      <c r="J7" s="31" t="s">
        <v>565</v>
      </c>
      <c r="K7" s="31"/>
      <c r="L7" s="31"/>
      <c r="M7" s="31"/>
    </row>
    <row r="8" ht="21" customHeight="1" spans="1:13">
      <c r="A8" s="35"/>
      <c r="B8" s="35"/>
      <c r="C8" s="35"/>
      <c r="D8" s="36" t="s">
        <v>339</v>
      </c>
      <c r="E8" s="37">
        <v>1816.03</v>
      </c>
      <c r="F8" s="38"/>
      <c r="G8" s="39">
        <v>1174.25</v>
      </c>
      <c r="H8" s="39"/>
      <c r="I8" s="39"/>
      <c r="J8" s="64">
        <f>G8/E8</f>
        <v>0.646602754359785</v>
      </c>
      <c r="K8" s="64"/>
      <c r="L8" s="64"/>
      <c r="M8" s="64"/>
    </row>
    <row r="9" ht="21" customHeight="1" spans="1:13">
      <c r="A9" s="35"/>
      <c r="B9" s="35"/>
      <c r="C9" s="35"/>
      <c r="D9" s="36" t="s">
        <v>566</v>
      </c>
      <c r="E9" s="37"/>
      <c r="F9" s="38"/>
      <c r="G9" s="39"/>
      <c r="H9" s="39"/>
      <c r="I9" s="39"/>
      <c r="J9" s="64"/>
      <c r="K9" s="64"/>
      <c r="L9" s="64"/>
      <c r="M9" s="64"/>
    </row>
    <row r="10" ht="21" customHeight="1" spans="1:13">
      <c r="A10" s="35"/>
      <c r="B10" s="35"/>
      <c r="C10" s="35"/>
      <c r="D10" s="36" t="s">
        <v>567</v>
      </c>
      <c r="E10" s="37">
        <v>1816.03</v>
      </c>
      <c r="F10" s="38"/>
      <c r="G10" s="39">
        <v>1174.25</v>
      </c>
      <c r="H10" s="39"/>
      <c r="I10" s="39"/>
      <c r="J10" s="64">
        <v>0.6466</v>
      </c>
      <c r="K10" s="64"/>
      <c r="L10" s="64"/>
      <c r="M10" s="64"/>
    </row>
    <row r="11" ht="21" customHeight="1" spans="1:13">
      <c r="A11" s="35"/>
      <c r="B11" s="35"/>
      <c r="C11" s="35"/>
      <c r="D11" s="36" t="s">
        <v>568</v>
      </c>
      <c r="E11" s="36"/>
      <c r="F11" s="36"/>
      <c r="G11" s="36"/>
      <c r="H11" s="36"/>
      <c r="I11" s="36"/>
      <c r="J11" s="36"/>
      <c r="K11" s="36"/>
      <c r="L11" s="36"/>
      <c r="M11" s="36"/>
    </row>
    <row r="12" ht="21" customHeight="1" spans="1:13">
      <c r="A12" s="35" t="s">
        <v>343</v>
      </c>
      <c r="B12" s="40" t="s">
        <v>569</v>
      </c>
      <c r="C12" s="41"/>
      <c r="D12" s="41"/>
      <c r="E12" s="41"/>
      <c r="F12" s="42"/>
      <c r="G12" s="40" t="s">
        <v>570</v>
      </c>
      <c r="H12" s="41"/>
      <c r="I12" s="41"/>
      <c r="J12" s="41"/>
      <c r="K12" s="41"/>
      <c r="L12" s="41"/>
      <c r="M12" s="42"/>
    </row>
    <row r="13" ht="65" customHeight="1" spans="1:13">
      <c r="A13" s="35"/>
      <c r="B13" s="43" t="s">
        <v>571</v>
      </c>
      <c r="C13" s="44"/>
      <c r="D13" s="44"/>
      <c r="E13" s="44"/>
      <c r="F13" s="45"/>
      <c r="G13" s="35"/>
      <c r="H13" s="35"/>
      <c r="I13" s="35"/>
      <c r="J13" s="35"/>
      <c r="K13" s="35"/>
      <c r="L13" s="35"/>
      <c r="M13" s="35"/>
    </row>
    <row r="14" ht="29" customHeight="1" spans="1:13">
      <c r="A14" s="46" t="s">
        <v>348</v>
      </c>
      <c r="B14" s="34" t="s">
        <v>44</v>
      </c>
      <c r="C14" s="31" t="s">
        <v>45</v>
      </c>
      <c r="D14" s="31" t="s">
        <v>46</v>
      </c>
      <c r="E14" s="31"/>
      <c r="F14" s="31" t="s">
        <v>349</v>
      </c>
      <c r="G14" s="31"/>
      <c r="H14" s="31"/>
      <c r="I14" s="31" t="s">
        <v>572</v>
      </c>
      <c r="J14" s="31"/>
      <c r="K14" s="31" t="s">
        <v>51</v>
      </c>
      <c r="L14" s="31" t="s">
        <v>52</v>
      </c>
      <c r="M14" s="34" t="s">
        <v>573</v>
      </c>
    </row>
    <row r="15" ht="21" customHeight="1" spans="1:13">
      <c r="A15" s="47"/>
      <c r="B15" s="34"/>
      <c r="C15" s="31"/>
      <c r="D15" s="36"/>
      <c r="E15" s="36"/>
      <c r="F15" s="48"/>
      <c r="G15" s="49"/>
      <c r="H15" s="50"/>
      <c r="I15" s="65"/>
      <c r="J15" s="50"/>
      <c r="K15" s="31"/>
      <c r="L15" s="31"/>
      <c r="M15" s="34"/>
    </row>
    <row r="16" ht="21" customHeight="1" spans="1:13">
      <c r="A16" s="47"/>
      <c r="B16" s="34"/>
      <c r="C16" s="34" t="s">
        <v>58</v>
      </c>
      <c r="D16" s="36" t="s">
        <v>574</v>
      </c>
      <c r="E16" s="36"/>
      <c r="F16" s="31"/>
      <c r="G16" s="31"/>
      <c r="H16" s="31"/>
      <c r="I16" s="31"/>
      <c r="J16" s="31"/>
      <c r="K16" s="66"/>
      <c r="L16" s="66"/>
      <c r="M16" s="36"/>
    </row>
    <row r="17" ht="21" customHeight="1" spans="1:13">
      <c r="A17" s="47"/>
      <c r="B17" s="34"/>
      <c r="C17" s="34"/>
      <c r="D17" s="36" t="s">
        <v>575</v>
      </c>
      <c r="E17" s="36"/>
      <c r="F17" s="31"/>
      <c r="G17" s="31"/>
      <c r="H17" s="31"/>
      <c r="I17" s="31"/>
      <c r="J17" s="31"/>
      <c r="K17" s="66"/>
      <c r="L17" s="66"/>
      <c r="M17" s="36"/>
    </row>
    <row r="18" ht="21" customHeight="1" spans="1:13">
      <c r="A18" s="47"/>
      <c r="B18" s="34"/>
      <c r="C18" s="34"/>
      <c r="D18" s="36" t="s">
        <v>576</v>
      </c>
      <c r="E18" s="36"/>
      <c r="F18" s="31"/>
      <c r="G18" s="31"/>
      <c r="H18" s="31"/>
      <c r="I18" s="31"/>
      <c r="J18" s="31"/>
      <c r="K18" s="66"/>
      <c r="L18" s="66"/>
      <c r="M18" s="36"/>
    </row>
    <row r="19" ht="21" customHeight="1" spans="1:13">
      <c r="A19" s="47"/>
      <c r="B19" s="34"/>
      <c r="C19" s="34"/>
      <c r="D19" s="43" t="s">
        <v>577</v>
      </c>
      <c r="E19" s="45"/>
      <c r="F19" s="31"/>
      <c r="G19" s="31"/>
      <c r="H19" s="31"/>
      <c r="I19" s="51"/>
      <c r="J19" s="51"/>
      <c r="K19" s="66"/>
      <c r="L19" s="66"/>
      <c r="M19" s="36"/>
    </row>
    <row r="20" ht="21" customHeight="1" spans="1:13">
      <c r="A20" s="47"/>
      <c r="B20" s="34"/>
      <c r="C20" s="34"/>
      <c r="D20" s="36" t="s">
        <v>578</v>
      </c>
      <c r="E20" s="36"/>
      <c r="F20" s="31"/>
      <c r="G20" s="31"/>
      <c r="H20" s="31"/>
      <c r="I20" s="31"/>
      <c r="J20" s="31"/>
      <c r="K20" s="66"/>
      <c r="L20" s="66"/>
      <c r="M20" s="36"/>
    </row>
    <row r="21" ht="21" customHeight="1" spans="1:13">
      <c r="A21" s="47"/>
      <c r="B21" s="34"/>
      <c r="C21" s="34"/>
      <c r="D21" s="36" t="s">
        <v>579</v>
      </c>
      <c r="E21" s="36"/>
      <c r="F21" s="31"/>
      <c r="G21" s="31"/>
      <c r="H21" s="31"/>
      <c r="I21" s="31"/>
      <c r="J21" s="31"/>
      <c r="K21" s="66"/>
      <c r="L21" s="66"/>
      <c r="M21" s="36"/>
    </row>
    <row r="22" ht="21" customHeight="1" spans="1:13">
      <c r="A22" s="47"/>
      <c r="B22" s="34"/>
      <c r="C22" s="34" t="s">
        <v>62</v>
      </c>
      <c r="D22" s="36" t="s">
        <v>580</v>
      </c>
      <c r="E22" s="36"/>
      <c r="F22" s="31"/>
      <c r="G22" s="31"/>
      <c r="H22" s="31"/>
      <c r="I22" s="51"/>
      <c r="J22" s="51"/>
      <c r="K22" s="66"/>
      <c r="L22" s="66"/>
      <c r="M22" s="36"/>
    </row>
    <row r="23" ht="21" customHeight="1" spans="1:13">
      <c r="A23" s="47"/>
      <c r="B23" s="34"/>
      <c r="C23" s="34"/>
      <c r="D23" s="36" t="s">
        <v>581</v>
      </c>
      <c r="E23" s="36"/>
      <c r="F23" s="31"/>
      <c r="G23" s="31"/>
      <c r="H23" s="31"/>
      <c r="I23" s="51"/>
      <c r="J23" s="51"/>
      <c r="K23" s="66"/>
      <c r="L23" s="66"/>
      <c r="M23" s="36"/>
    </row>
    <row r="24" ht="21" customHeight="1" spans="1:13">
      <c r="A24" s="47"/>
      <c r="B24" s="34"/>
      <c r="C24" s="34"/>
      <c r="D24" s="36" t="s">
        <v>582</v>
      </c>
      <c r="E24" s="36"/>
      <c r="F24" s="31"/>
      <c r="G24" s="31"/>
      <c r="H24" s="31"/>
      <c r="I24" s="51"/>
      <c r="J24" s="51"/>
      <c r="K24" s="66"/>
      <c r="L24" s="66"/>
      <c r="M24" s="36"/>
    </row>
    <row r="25" ht="21" customHeight="1" spans="1:13">
      <c r="A25" s="47"/>
      <c r="B25" s="34"/>
      <c r="C25" s="34"/>
      <c r="D25" s="36" t="s">
        <v>583</v>
      </c>
      <c r="E25" s="36"/>
      <c r="F25" s="31"/>
      <c r="G25" s="31"/>
      <c r="H25" s="31"/>
      <c r="I25" s="51"/>
      <c r="J25" s="51"/>
      <c r="K25" s="66"/>
      <c r="L25" s="66"/>
      <c r="M25" s="36"/>
    </row>
    <row r="26" ht="21" customHeight="1" spans="1:13">
      <c r="A26" s="47"/>
      <c r="B26" s="34"/>
      <c r="C26" s="34"/>
      <c r="D26" s="36" t="s">
        <v>584</v>
      </c>
      <c r="E26" s="36"/>
      <c r="F26" s="31"/>
      <c r="G26" s="31"/>
      <c r="H26" s="31"/>
      <c r="I26" s="51"/>
      <c r="J26" s="51"/>
      <c r="K26" s="66"/>
      <c r="L26" s="66"/>
      <c r="M26" s="36"/>
    </row>
    <row r="27" ht="21" customHeight="1" spans="1:13">
      <c r="A27" s="47"/>
      <c r="B27" s="34"/>
      <c r="C27" s="34"/>
      <c r="D27" s="36" t="s">
        <v>65</v>
      </c>
      <c r="E27" s="36"/>
      <c r="F27" s="51"/>
      <c r="G27" s="31"/>
      <c r="H27" s="31"/>
      <c r="I27" s="51"/>
      <c r="J27" s="51"/>
      <c r="K27" s="66"/>
      <c r="L27" s="66"/>
      <c r="M27" s="35"/>
    </row>
    <row r="28" ht="21" customHeight="1" spans="1:13">
      <c r="A28" s="47"/>
      <c r="B28" s="34"/>
      <c r="C28" s="34" t="s">
        <v>70</v>
      </c>
      <c r="D28" s="36" t="s">
        <v>585</v>
      </c>
      <c r="E28" s="36"/>
      <c r="F28" s="31"/>
      <c r="G28" s="31"/>
      <c r="H28" s="31"/>
      <c r="I28" s="51"/>
      <c r="J28" s="51"/>
      <c r="K28" s="66"/>
      <c r="L28" s="66"/>
      <c r="M28" s="36"/>
    </row>
    <row r="29" ht="21" customHeight="1" spans="1:13">
      <c r="A29" s="47"/>
      <c r="B29" s="34"/>
      <c r="C29" s="34"/>
      <c r="D29" s="36" t="s">
        <v>586</v>
      </c>
      <c r="E29" s="36"/>
      <c r="F29" s="31"/>
      <c r="G29" s="31"/>
      <c r="H29" s="31"/>
      <c r="I29" s="51"/>
      <c r="J29" s="51"/>
      <c r="K29" s="66"/>
      <c r="L29" s="66"/>
      <c r="M29" s="36"/>
    </row>
    <row r="30" ht="21" customHeight="1" spans="1:13">
      <c r="A30" s="47"/>
      <c r="B30" s="34"/>
      <c r="C30" s="46" t="s">
        <v>74</v>
      </c>
      <c r="D30" s="36" t="s">
        <v>587</v>
      </c>
      <c r="E30" s="36"/>
      <c r="F30" s="31"/>
      <c r="G30" s="31"/>
      <c r="H30" s="31"/>
      <c r="I30" s="51"/>
      <c r="J30" s="51"/>
      <c r="K30" s="66"/>
      <c r="L30" s="66"/>
      <c r="M30" s="36"/>
    </row>
    <row r="31" ht="21" customHeight="1" spans="1:13">
      <c r="A31" s="47"/>
      <c r="B31" s="34"/>
      <c r="C31" s="47"/>
      <c r="D31" s="36" t="s">
        <v>588</v>
      </c>
      <c r="E31" s="36"/>
      <c r="F31" s="31"/>
      <c r="G31" s="31"/>
      <c r="H31" s="31"/>
      <c r="I31" s="31"/>
      <c r="J31" s="31"/>
      <c r="K31" s="66"/>
      <c r="L31" s="66"/>
      <c r="M31" s="36"/>
    </row>
    <row r="32" ht="21" customHeight="1" spans="1:13">
      <c r="A32" s="47"/>
      <c r="B32" s="34"/>
      <c r="C32" s="52"/>
      <c r="D32" s="36" t="s">
        <v>589</v>
      </c>
      <c r="E32" s="36"/>
      <c r="F32" s="31"/>
      <c r="G32" s="31"/>
      <c r="H32" s="31"/>
      <c r="I32" s="31"/>
      <c r="J32" s="31"/>
      <c r="K32" s="66"/>
      <c r="L32" s="66"/>
      <c r="M32" s="36"/>
    </row>
    <row r="33" ht="21" customHeight="1" spans="1:13">
      <c r="A33" s="47"/>
      <c r="B33" s="46" t="s">
        <v>463</v>
      </c>
      <c r="C33" s="46" t="s">
        <v>590</v>
      </c>
      <c r="D33" s="36" t="s">
        <v>433</v>
      </c>
      <c r="E33" s="36"/>
      <c r="F33" s="31" t="s">
        <v>87</v>
      </c>
      <c r="G33" s="31"/>
      <c r="H33" s="31"/>
      <c r="I33" s="31"/>
      <c r="J33" s="31"/>
      <c r="K33" s="66"/>
      <c r="L33" s="66"/>
      <c r="M33" s="36"/>
    </row>
    <row r="34" ht="21" customHeight="1" spans="1:13">
      <c r="A34" s="47"/>
      <c r="B34" s="47"/>
      <c r="C34" s="47"/>
      <c r="D34" s="36" t="s">
        <v>591</v>
      </c>
      <c r="E34" s="36"/>
      <c r="F34" s="31" t="s">
        <v>592</v>
      </c>
      <c r="G34" s="31"/>
      <c r="H34" s="31"/>
      <c r="I34" s="67"/>
      <c r="J34" s="67"/>
      <c r="K34" s="66"/>
      <c r="L34" s="66"/>
      <c r="M34" s="36"/>
    </row>
    <row r="35" ht="21" customHeight="1" spans="1:13">
      <c r="A35" s="47"/>
      <c r="B35" s="47"/>
      <c r="C35" s="47"/>
      <c r="D35" s="36" t="s">
        <v>593</v>
      </c>
      <c r="E35" s="36"/>
      <c r="F35" s="31" t="s">
        <v>594</v>
      </c>
      <c r="G35" s="31"/>
      <c r="H35" s="31"/>
      <c r="I35" s="67"/>
      <c r="J35" s="31"/>
      <c r="K35" s="66"/>
      <c r="L35" s="66"/>
      <c r="M35" s="36"/>
    </row>
    <row r="36" ht="21" customHeight="1" spans="1:13">
      <c r="A36" s="47"/>
      <c r="B36" s="47"/>
      <c r="C36" s="47"/>
      <c r="D36" s="36" t="s">
        <v>595</v>
      </c>
      <c r="E36" s="36"/>
      <c r="F36" s="31" t="s">
        <v>134</v>
      </c>
      <c r="G36" s="31"/>
      <c r="H36" s="31"/>
      <c r="I36" s="31"/>
      <c r="J36" s="31"/>
      <c r="K36" s="66"/>
      <c r="L36" s="66"/>
      <c r="M36" s="36"/>
    </row>
    <row r="37" ht="21" customHeight="1" spans="1:13">
      <c r="A37" s="47"/>
      <c r="B37" s="47"/>
      <c r="C37" s="47"/>
      <c r="D37" s="36" t="s">
        <v>431</v>
      </c>
      <c r="E37" s="36"/>
      <c r="F37" s="31" t="s">
        <v>137</v>
      </c>
      <c r="G37" s="31"/>
      <c r="H37" s="31"/>
      <c r="I37" s="31"/>
      <c r="J37" s="31"/>
      <c r="K37" s="66"/>
      <c r="L37" s="66"/>
      <c r="M37" s="36"/>
    </row>
    <row r="38" ht="21" customHeight="1" spans="1:13">
      <c r="A38" s="47"/>
      <c r="B38" s="47"/>
      <c r="C38" s="53"/>
      <c r="D38" s="36" t="s">
        <v>596</v>
      </c>
      <c r="E38" s="36"/>
      <c r="F38" s="51" t="s">
        <v>597</v>
      </c>
      <c r="G38" s="51"/>
      <c r="H38" s="51"/>
      <c r="I38" s="51"/>
      <c r="J38" s="51"/>
      <c r="K38" s="66"/>
      <c r="L38" s="66"/>
      <c r="M38" s="36"/>
    </row>
    <row r="39" ht="21" customHeight="1" spans="1:13">
      <c r="A39" s="47"/>
      <c r="B39" s="47"/>
      <c r="C39" s="54"/>
      <c r="D39" s="36" t="s">
        <v>598</v>
      </c>
      <c r="E39" s="36"/>
      <c r="F39" s="31" t="s">
        <v>599</v>
      </c>
      <c r="G39" s="31"/>
      <c r="H39" s="31"/>
      <c r="I39" s="31"/>
      <c r="J39" s="31"/>
      <c r="K39" s="66"/>
      <c r="L39" s="66"/>
      <c r="M39" s="36"/>
    </row>
    <row r="40" ht="21" customHeight="1" spans="1:13">
      <c r="A40" s="47"/>
      <c r="B40" s="54"/>
      <c r="C40" s="34" t="s">
        <v>101</v>
      </c>
      <c r="D40" s="55" t="s">
        <v>102</v>
      </c>
      <c r="E40" s="56"/>
      <c r="F40" s="32" t="s">
        <v>600</v>
      </c>
      <c r="G40" s="49"/>
      <c r="H40" s="50"/>
      <c r="I40" s="32"/>
      <c r="J40" s="50"/>
      <c r="K40" s="66"/>
      <c r="L40" s="66"/>
      <c r="M40" s="36"/>
    </row>
    <row r="41" ht="21" customHeight="1" spans="1:13">
      <c r="A41" s="57"/>
      <c r="B41" s="34" t="s">
        <v>105</v>
      </c>
      <c r="C41" s="34" t="s">
        <v>106</v>
      </c>
      <c r="D41" s="36" t="s">
        <v>601</v>
      </c>
      <c r="E41" s="36"/>
      <c r="F41" s="32" t="s">
        <v>602</v>
      </c>
      <c r="G41" s="49"/>
      <c r="H41" s="50"/>
      <c r="I41" s="48"/>
      <c r="J41" s="50"/>
      <c r="K41" s="66"/>
      <c r="L41" s="66"/>
      <c r="M41" s="36"/>
    </row>
    <row r="42" ht="21" customHeight="1" spans="1:13">
      <c r="A42" s="57"/>
      <c r="B42" s="34"/>
      <c r="C42" s="34"/>
      <c r="D42" s="36" t="s">
        <v>603</v>
      </c>
      <c r="E42" s="36"/>
      <c r="F42" s="31" t="s">
        <v>604</v>
      </c>
      <c r="G42" s="31"/>
      <c r="H42" s="31"/>
      <c r="I42" s="51"/>
      <c r="J42" s="51"/>
      <c r="K42" s="66"/>
      <c r="L42" s="68"/>
      <c r="M42" s="36"/>
    </row>
    <row r="43" ht="21" customHeight="1" spans="2:13">
      <c r="B43" s="58"/>
      <c r="C43" s="58"/>
      <c r="D43" s="59" t="s">
        <v>113</v>
      </c>
      <c r="E43" s="60"/>
      <c r="F43" s="59"/>
      <c r="G43" s="61"/>
      <c r="H43" s="60"/>
      <c r="I43" s="59"/>
      <c r="J43" s="60"/>
      <c r="K43" s="69">
        <f>SUM(K15:K42)</f>
        <v>0</v>
      </c>
      <c r="L43" s="68">
        <f>SUM(L15:L42)</f>
        <v>0</v>
      </c>
      <c r="M43" s="58"/>
    </row>
    <row r="45" ht="14.4" spans="2:2">
      <c r="B45" s="27" t="s">
        <v>605</v>
      </c>
    </row>
  </sheetData>
  <mergeCells count="130">
    <mergeCell ref="A2:M2"/>
    <mergeCell ref="A4:C4"/>
    <mergeCell ref="D4:M4"/>
    <mergeCell ref="A5:C5"/>
    <mergeCell ref="D5:M5"/>
    <mergeCell ref="A6:C6"/>
    <mergeCell ref="D6:E6"/>
    <mergeCell ref="F6:G6"/>
    <mergeCell ref="H6:M6"/>
    <mergeCell ref="E7:F7"/>
    <mergeCell ref="G7:I7"/>
    <mergeCell ref="J7:M7"/>
    <mergeCell ref="E8:F8"/>
    <mergeCell ref="G8:I8"/>
    <mergeCell ref="J8:M8"/>
    <mergeCell ref="E9:F9"/>
    <mergeCell ref="G9:I9"/>
    <mergeCell ref="J9:M9"/>
    <mergeCell ref="E10:F10"/>
    <mergeCell ref="G10:I10"/>
    <mergeCell ref="J10:M10"/>
    <mergeCell ref="E11:F11"/>
    <mergeCell ref="G11:I11"/>
    <mergeCell ref="J11:M11"/>
    <mergeCell ref="B12:F12"/>
    <mergeCell ref="G12:M12"/>
    <mergeCell ref="B13:F13"/>
    <mergeCell ref="G13:M13"/>
    <mergeCell ref="D14:E14"/>
    <mergeCell ref="F14:H14"/>
    <mergeCell ref="I14:J14"/>
    <mergeCell ref="D15:E15"/>
    <mergeCell ref="F15:H15"/>
    <mergeCell ref="I15:J15"/>
    <mergeCell ref="D16:E16"/>
    <mergeCell ref="F16:H16"/>
    <mergeCell ref="I16:J16"/>
    <mergeCell ref="D17:E17"/>
    <mergeCell ref="F17:H17"/>
    <mergeCell ref="I17:J17"/>
    <mergeCell ref="D18:E18"/>
    <mergeCell ref="F18:H18"/>
    <mergeCell ref="I18:J18"/>
    <mergeCell ref="D19:E19"/>
    <mergeCell ref="F19:H19"/>
    <mergeCell ref="I19:J19"/>
    <mergeCell ref="D20:E20"/>
    <mergeCell ref="F20:H20"/>
    <mergeCell ref="I20:J20"/>
    <mergeCell ref="D21:E21"/>
    <mergeCell ref="F21:H21"/>
    <mergeCell ref="I21:J21"/>
    <mergeCell ref="D22:E22"/>
    <mergeCell ref="F22:H22"/>
    <mergeCell ref="I22:J22"/>
    <mergeCell ref="D23:E23"/>
    <mergeCell ref="F23:H23"/>
    <mergeCell ref="I23:J23"/>
    <mergeCell ref="D24:E24"/>
    <mergeCell ref="F24:H24"/>
    <mergeCell ref="I24:J24"/>
    <mergeCell ref="D25:E25"/>
    <mergeCell ref="F25:H25"/>
    <mergeCell ref="I25:J25"/>
    <mergeCell ref="D26:E26"/>
    <mergeCell ref="F26:H26"/>
    <mergeCell ref="I26:J26"/>
    <mergeCell ref="D27:E27"/>
    <mergeCell ref="F27:H27"/>
    <mergeCell ref="I27:J27"/>
    <mergeCell ref="D28:E28"/>
    <mergeCell ref="F28:H28"/>
    <mergeCell ref="I28:J28"/>
    <mergeCell ref="D29:E29"/>
    <mergeCell ref="F29:H29"/>
    <mergeCell ref="I29:J29"/>
    <mergeCell ref="D30:E30"/>
    <mergeCell ref="F30:H30"/>
    <mergeCell ref="I30:J30"/>
    <mergeCell ref="D31:E31"/>
    <mergeCell ref="F31:H31"/>
    <mergeCell ref="I31:J31"/>
    <mergeCell ref="D32:E32"/>
    <mergeCell ref="F32:H32"/>
    <mergeCell ref="I32:J32"/>
    <mergeCell ref="D33:E33"/>
    <mergeCell ref="F33:H33"/>
    <mergeCell ref="I33:J33"/>
    <mergeCell ref="D34:E34"/>
    <mergeCell ref="F34:H34"/>
    <mergeCell ref="I34:J34"/>
    <mergeCell ref="D35:E35"/>
    <mergeCell ref="F35:H35"/>
    <mergeCell ref="I35:J35"/>
    <mergeCell ref="D36:E36"/>
    <mergeCell ref="F36:H36"/>
    <mergeCell ref="I36:J36"/>
    <mergeCell ref="D37:E37"/>
    <mergeCell ref="F37:H37"/>
    <mergeCell ref="I37:J37"/>
    <mergeCell ref="D38:E38"/>
    <mergeCell ref="F38:H38"/>
    <mergeCell ref="I38:J38"/>
    <mergeCell ref="D39:E39"/>
    <mergeCell ref="F39:H39"/>
    <mergeCell ref="I39:J39"/>
    <mergeCell ref="D40:E40"/>
    <mergeCell ref="F40:H40"/>
    <mergeCell ref="I40:J40"/>
    <mergeCell ref="D41:E41"/>
    <mergeCell ref="F41:H41"/>
    <mergeCell ref="I41:J41"/>
    <mergeCell ref="D42:E42"/>
    <mergeCell ref="F42:H42"/>
    <mergeCell ref="I42:J42"/>
    <mergeCell ref="D43:E43"/>
    <mergeCell ref="F43:H43"/>
    <mergeCell ref="I43:J43"/>
    <mergeCell ref="A12:A13"/>
    <mergeCell ref="A14:A42"/>
    <mergeCell ref="B16:B32"/>
    <mergeCell ref="B33:B40"/>
    <mergeCell ref="B41:B42"/>
    <mergeCell ref="C16:C21"/>
    <mergeCell ref="C22:C27"/>
    <mergeCell ref="C28:C29"/>
    <mergeCell ref="C30:C32"/>
    <mergeCell ref="C33:C39"/>
    <mergeCell ref="C41:C42"/>
    <mergeCell ref="A7:C11"/>
  </mergeCells>
  <pageMargins left="0.550694444444444" right="0.432638888888889" top="0.432638888888889" bottom="0.0784722222222222" header="0.3" footer="0.3"/>
  <pageSetup paperSize="9" scale="76"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2:G34"/>
  <sheetViews>
    <sheetView workbookViewId="0">
      <selection activeCell="B8" sqref="B8:B13"/>
    </sheetView>
  </sheetViews>
  <sheetFormatPr defaultColWidth="9" defaultRowHeight="13.05" outlineLevelCol="6"/>
  <cols>
    <col min="1" max="1" width="37" style="1" customWidth="1"/>
    <col min="2" max="2" width="16.9322033898305" style="1" customWidth="1"/>
    <col min="3" max="3" width="18.7372881355932" style="1" customWidth="1"/>
    <col min="4" max="4" width="16.5338983050847" style="1" customWidth="1"/>
    <col min="5" max="5" width="66.2033898305085" style="1" customWidth="1"/>
    <col min="6" max="6" width="34.4661016949153" style="1" customWidth="1"/>
  </cols>
  <sheetData>
    <row r="2" ht="22.9" spans="1:7">
      <c r="A2" s="2" t="s">
        <v>606</v>
      </c>
      <c r="B2" s="2"/>
      <c r="C2" s="2"/>
      <c r="D2" s="2"/>
      <c r="E2" s="2"/>
      <c r="F2" s="2"/>
      <c r="G2" s="3"/>
    </row>
    <row r="3" ht="15.7" spans="1:7">
      <c r="A3" s="4" t="s">
        <v>607</v>
      </c>
      <c r="G3" s="5"/>
    </row>
    <row r="4" ht="30" customHeight="1" spans="1:6">
      <c r="A4" s="6" t="s">
        <v>44</v>
      </c>
      <c r="B4" s="7" t="s">
        <v>45</v>
      </c>
      <c r="C4" s="7" t="s">
        <v>46</v>
      </c>
      <c r="D4" s="7" t="s">
        <v>51</v>
      </c>
      <c r="E4" s="7" t="s">
        <v>47</v>
      </c>
      <c r="F4" s="8" t="s">
        <v>48</v>
      </c>
    </row>
    <row r="5" ht="30" customHeight="1" spans="1:6">
      <c r="A5" s="9" t="s">
        <v>608</v>
      </c>
      <c r="B5" s="9" t="s">
        <v>609</v>
      </c>
      <c r="C5" s="9" t="s">
        <v>114</v>
      </c>
      <c r="D5" s="9">
        <v>5</v>
      </c>
      <c r="E5" s="10" t="s">
        <v>610</v>
      </c>
      <c r="F5" s="11" t="s">
        <v>116</v>
      </c>
    </row>
    <row r="6" ht="30" customHeight="1" spans="1:6">
      <c r="A6" s="9"/>
      <c r="B6" s="9"/>
      <c r="C6" s="9"/>
      <c r="D6" s="9"/>
      <c r="E6" s="10"/>
      <c r="F6" s="12" t="s">
        <v>611</v>
      </c>
    </row>
    <row r="7" ht="30" customHeight="1" spans="1:6">
      <c r="A7" s="9"/>
      <c r="B7" s="9"/>
      <c r="C7" s="13" t="s">
        <v>612</v>
      </c>
      <c r="D7" s="9">
        <v>5</v>
      </c>
      <c r="E7" s="13" t="s">
        <v>613</v>
      </c>
      <c r="F7" s="12" t="s">
        <v>614</v>
      </c>
    </row>
    <row r="8" ht="30" customHeight="1" spans="1:6">
      <c r="A8" s="9" t="s">
        <v>615</v>
      </c>
      <c r="B8" s="9" t="s">
        <v>616</v>
      </c>
      <c r="C8" s="13" t="s">
        <v>617</v>
      </c>
      <c r="D8" s="9">
        <v>5</v>
      </c>
      <c r="E8" s="13" t="s">
        <v>618</v>
      </c>
      <c r="F8" s="13" t="s">
        <v>619</v>
      </c>
    </row>
    <row r="9" ht="30" customHeight="1" spans="1:6">
      <c r="A9" s="9"/>
      <c r="B9" s="9"/>
      <c r="C9" s="13" t="s">
        <v>620</v>
      </c>
      <c r="D9" s="9">
        <v>5</v>
      </c>
      <c r="E9" s="13" t="s">
        <v>621</v>
      </c>
      <c r="F9" s="11" t="s">
        <v>622</v>
      </c>
    </row>
    <row r="10" ht="30" customHeight="1" spans="1:6">
      <c r="A10" s="9"/>
      <c r="B10" s="9"/>
      <c r="C10" s="14" t="s">
        <v>118</v>
      </c>
      <c r="D10" s="14">
        <v>5</v>
      </c>
      <c r="E10" s="15" t="s">
        <v>623</v>
      </c>
      <c r="F10" s="11" t="s">
        <v>120</v>
      </c>
    </row>
    <row r="11" ht="30" customHeight="1" spans="1:6">
      <c r="A11" s="9"/>
      <c r="B11" s="9"/>
      <c r="C11" s="16"/>
      <c r="D11" s="16"/>
      <c r="E11" s="17"/>
      <c r="F11" s="12" t="s">
        <v>624</v>
      </c>
    </row>
    <row r="12" ht="30" customHeight="1" spans="1:6">
      <c r="A12" s="9"/>
      <c r="B12" s="9"/>
      <c r="C12" s="13" t="s">
        <v>625</v>
      </c>
      <c r="D12" s="9">
        <v>5</v>
      </c>
      <c r="E12" s="13" t="s">
        <v>626</v>
      </c>
      <c r="F12" s="12" t="s">
        <v>627</v>
      </c>
    </row>
    <row r="13" ht="30" customHeight="1" spans="1:6">
      <c r="A13" s="9"/>
      <c r="B13" s="9"/>
      <c r="C13" s="13"/>
      <c r="D13" s="9"/>
      <c r="E13" s="13"/>
      <c r="F13" s="13" t="s">
        <v>628</v>
      </c>
    </row>
    <row r="14" ht="30" customHeight="1" spans="1:6">
      <c r="A14" s="9"/>
      <c r="B14" s="9" t="s">
        <v>629</v>
      </c>
      <c r="C14" s="13" t="s">
        <v>169</v>
      </c>
      <c r="D14" s="9">
        <v>8</v>
      </c>
      <c r="E14" s="13" t="s">
        <v>630</v>
      </c>
      <c r="F14" s="13" t="s">
        <v>171</v>
      </c>
    </row>
    <row r="15" ht="30" customHeight="1" spans="1:6">
      <c r="A15" s="9"/>
      <c r="B15" s="9"/>
      <c r="C15" s="13"/>
      <c r="D15" s="9"/>
      <c r="E15" s="13"/>
      <c r="F15" s="13" t="s">
        <v>631</v>
      </c>
    </row>
    <row r="16" ht="30" customHeight="1" spans="1:6">
      <c r="A16" s="9"/>
      <c r="B16" s="9"/>
      <c r="C16" s="13" t="s">
        <v>166</v>
      </c>
      <c r="D16" s="9">
        <v>7</v>
      </c>
      <c r="E16" s="13" t="s">
        <v>630</v>
      </c>
      <c r="F16" s="13" t="s">
        <v>632</v>
      </c>
    </row>
    <row r="17" ht="30" customHeight="1" spans="1:6">
      <c r="A17" s="9"/>
      <c r="B17" s="9"/>
      <c r="C17" s="13" t="s">
        <v>75</v>
      </c>
      <c r="D17" s="9">
        <v>6</v>
      </c>
      <c r="E17" s="11" t="s">
        <v>633</v>
      </c>
      <c r="F17" s="13" t="s">
        <v>77</v>
      </c>
    </row>
    <row r="18" ht="30" customHeight="1" spans="1:6">
      <c r="A18" s="9"/>
      <c r="B18" s="9"/>
      <c r="C18" s="9" t="s">
        <v>63</v>
      </c>
      <c r="D18" s="10">
        <v>8</v>
      </c>
      <c r="E18" s="11" t="s">
        <v>634</v>
      </c>
      <c r="F18" s="18"/>
    </row>
    <row r="19" ht="30" customHeight="1" spans="1:6">
      <c r="A19" s="9"/>
      <c r="B19" s="9"/>
      <c r="C19" s="9"/>
      <c r="D19" s="10"/>
      <c r="E19" s="19" t="s">
        <v>635</v>
      </c>
      <c r="F19" s="20"/>
    </row>
    <row r="20" ht="30" customHeight="1" spans="1:6">
      <c r="A20" s="9"/>
      <c r="B20" s="9"/>
      <c r="C20" s="9"/>
      <c r="D20" s="10"/>
      <c r="E20" s="19" t="s">
        <v>636</v>
      </c>
      <c r="F20" s="20"/>
    </row>
    <row r="21" ht="30" customHeight="1" spans="1:6">
      <c r="A21" s="9"/>
      <c r="B21" s="9"/>
      <c r="C21" s="9"/>
      <c r="D21" s="10"/>
      <c r="E21" s="19" t="s">
        <v>637</v>
      </c>
      <c r="F21" s="21"/>
    </row>
    <row r="22" ht="30" customHeight="1" spans="1:6">
      <c r="A22" s="9"/>
      <c r="B22" s="9"/>
      <c r="C22" s="9" t="s">
        <v>65</v>
      </c>
      <c r="D22" s="10">
        <v>6</v>
      </c>
      <c r="E22" s="11" t="s">
        <v>638</v>
      </c>
      <c r="F22" s="14"/>
    </row>
    <row r="23" ht="30" customHeight="1" spans="1:6">
      <c r="A23" s="9"/>
      <c r="B23" s="9"/>
      <c r="C23" s="9"/>
      <c r="D23" s="10"/>
      <c r="E23" s="12" t="s">
        <v>639</v>
      </c>
      <c r="F23" s="16"/>
    </row>
    <row r="24" ht="30" customHeight="1" spans="1:6">
      <c r="A24" s="9"/>
      <c r="B24" s="9"/>
      <c r="C24" s="13" t="s">
        <v>640</v>
      </c>
      <c r="D24" s="9">
        <v>5</v>
      </c>
      <c r="E24" s="12" t="s">
        <v>641</v>
      </c>
      <c r="F24" s="13" t="s">
        <v>642</v>
      </c>
    </row>
    <row r="25" ht="118.25" customHeight="1" spans="1:6">
      <c r="A25" s="9" t="s">
        <v>643</v>
      </c>
      <c r="B25" s="9" t="s">
        <v>644</v>
      </c>
      <c r="C25" s="9" t="s">
        <v>645</v>
      </c>
      <c r="D25" s="9">
        <v>8</v>
      </c>
      <c r="E25" s="13" t="s">
        <v>646</v>
      </c>
      <c r="F25" s="9" t="s">
        <v>647</v>
      </c>
    </row>
    <row r="26" ht="30" customHeight="1" spans="1:6">
      <c r="A26" s="9"/>
      <c r="B26" s="9"/>
      <c r="C26" s="9"/>
      <c r="D26" s="9"/>
      <c r="E26" s="13" t="s">
        <v>648</v>
      </c>
      <c r="F26" s="9"/>
    </row>
    <row r="27" ht="159.7" customHeight="1" spans="1:6">
      <c r="A27" s="9"/>
      <c r="B27" s="9" t="s">
        <v>649</v>
      </c>
      <c r="C27" s="9" t="s">
        <v>650</v>
      </c>
      <c r="D27" s="9">
        <v>10</v>
      </c>
      <c r="E27" s="9" t="s">
        <v>651</v>
      </c>
      <c r="F27" s="13"/>
    </row>
    <row r="28" ht="30" customHeight="1" spans="1:6">
      <c r="A28" s="9"/>
      <c r="B28" s="9"/>
      <c r="C28" s="13" t="s">
        <v>183</v>
      </c>
      <c r="D28" s="9">
        <v>6</v>
      </c>
      <c r="E28" s="11" t="s">
        <v>652</v>
      </c>
      <c r="F28" s="13" t="s">
        <v>185</v>
      </c>
    </row>
    <row r="29" ht="30" customHeight="1" spans="1:6">
      <c r="A29" s="9"/>
      <c r="B29" s="9"/>
      <c r="C29" s="9" t="s">
        <v>189</v>
      </c>
      <c r="D29" s="10">
        <v>6</v>
      </c>
      <c r="E29" s="11" t="s">
        <v>653</v>
      </c>
      <c r="F29" s="22" t="s">
        <v>190</v>
      </c>
    </row>
    <row r="30" ht="30" customHeight="1" spans="1:6">
      <c r="A30" s="9"/>
      <c r="B30" s="9"/>
      <c r="C30" s="9"/>
      <c r="D30" s="10"/>
      <c r="E30" s="19" t="s">
        <v>654</v>
      </c>
      <c r="F30" s="22"/>
    </row>
    <row r="31" ht="30" customHeight="1" spans="1:6">
      <c r="A31" s="9"/>
      <c r="B31" s="9"/>
      <c r="C31" s="9"/>
      <c r="D31" s="10"/>
      <c r="E31" s="19" t="s">
        <v>655</v>
      </c>
      <c r="F31" s="22"/>
    </row>
    <row r="32" ht="30" customHeight="1" spans="1:6">
      <c r="A32" s="9"/>
      <c r="B32" s="9"/>
      <c r="C32" s="9"/>
      <c r="D32" s="10"/>
      <c r="E32" s="12" t="s">
        <v>112</v>
      </c>
      <c r="F32" s="22"/>
    </row>
    <row r="33" ht="30" customHeight="1" spans="1:6">
      <c r="A33" s="23" t="s">
        <v>113</v>
      </c>
      <c r="B33" s="23"/>
      <c r="C33" s="23"/>
      <c r="D33" s="24">
        <v>100</v>
      </c>
      <c r="E33" s="25"/>
      <c r="F33" s="24"/>
    </row>
    <row r="34" spans="1:6">
      <c r="A34" s="26"/>
      <c r="B34" s="26"/>
      <c r="C34" s="26"/>
      <c r="D34" s="26"/>
      <c r="E34" s="26"/>
      <c r="F34" s="26"/>
    </row>
  </sheetData>
  <mergeCells count="28">
    <mergeCell ref="A2:F2"/>
    <mergeCell ref="A33:C33"/>
    <mergeCell ref="A5:A7"/>
    <mergeCell ref="A8:A24"/>
    <mergeCell ref="A25:A32"/>
    <mergeCell ref="B5:B7"/>
    <mergeCell ref="B8:B13"/>
    <mergeCell ref="B14:B24"/>
    <mergeCell ref="B25:B26"/>
    <mergeCell ref="B27:B32"/>
    <mergeCell ref="C5:C6"/>
    <mergeCell ref="C10:C11"/>
    <mergeCell ref="C18:C21"/>
    <mergeCell ref="C22:C23"/>
    <mergeCell ref="C25:C26"/>
    <mergeCell ref="C29:C32"/>
    <mergeCell ref="D5:D6"/>
    <mergeCell ref="D10:D11"/>
    <mergeCell ref="D18:D21"/>
    <mergeCell ref="D22:D23"/>
    <mergeCell ref="D25:D26"/>
    <mergeCell ref="D29:D32"/>
    <mergeCell ref="E5:E6"/>
    <mergeCell ref="E10:E11"/>
    <mergeCell ref="F18:F21"/>
    <mergeCell ref="F22:F23"/>
    <mergeCell ref="F25:F26"/>
    <mergeCell ref="F29:F32"/>
  </mergeCells>
  <printOptions horizontalCentered="1"/>
  <pageMargins left="0.708661417322835" right="0.708661417322835" top="0.748031496062992" bottom="0.748031496062992" header="0.31496062992126" footer="0.31496062992126"/>
  <pageSetup paperSize="9" scale="91" fitToHeight="0"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J23"/>
  <sheetViews>
    <sheetView topLeftCell="A9" workbookViewId="0">
      <selection activeCell="C14" sqref="C14"/>
    </sheetView>
  </sheetViews>
  <sheetFormatPr defaultColWidth="9" defaultRowHeight="13.05"/>
  <cols>
    <col min="1" max="1" width="7.46610169491525" customWidth="1"/>
    <col min="2" max="2" width="10.6016949152542" customWidth="1"/>
    <col min="3" max="3" width="26.9322033898305" customWidth="1"/>
    <col min="4" max="4" width="31.9322033898305" customWidth="1"/>
    <col min="5" max="5" width="23.6016949152542" customWidth="1"/>
    <col min="6" max="6" width="8.33050847457627" customWidth="1"/>
    <col min="7" max="7" width="8.60169491525424" customWidth="1"/>
    <col min="8" max="8" width="7.93220338983051" customWidth="1"/>
    <col min="9" max="9" width="6.60169491525424" customWidth="1"/>
    <col min="10" max="10" width="8.33050847457627" customWidth="1"/>
  </cols>
  <sheetData>
    <row r="1" ht="54.7" customHeight="1" spans="1:10">
      <c r="A1" s="7" t="s">
        <v>44</v>
      </c>
      <c r="B1" s="7" t="s">
        <v>45</v>
      </c>
      <c r="C1" s="7" t="s">
        <v>46</v>
      </c>
      <c r="D1" s="7" t="s">
        <v>47</v>
      </c>
      <c r="E1" s="7" t="s">
        <v>48</v>
      </c>
      <c r="F1" s="7" t="s">
        <v>49</v>
      </c>
      <c r="G1" s="7" t="s">
        <v>50</v>
      </c>
      <c r="H1" s="7" t="s">
        <v>51</v>
      </c>
      <c r="I1" s="7" t="s">
        <v>52</v>
      </c>
      <c r="J1" s="173" t="s">
        <v>53</v>
      </c>
    </row>
    <row r="2" ht="54.7" customHeight="1" spans="1:10">
      <c r="A2" s="8"/>
      <c r="B2" s="8"/>
      <c r="C2" s="137" t="s">
        <v>54</v>
      </c>
      <c r="D2" s="137" t="s">
        <v>55</v>
      </c>
      <c r="E2" s="137" t="s">
        <v>56</v>
      </c>
      <c r="F2" s="138">
        <v>1</v>
      </c>
      <c r="G2" s="393">
        <v>0.5886</v>
      </c>
      <c r="H2" s="7">
        <v>10</v>
      </c>
      <c r="I2" s="7">
        <v>0</v>
      </c>
      <c r="J2" s="173"/>
    </row>
    <row r="3" ht="54.7" customHeight="1" spans="1:10">
      <c r="A3" s="8" t="s">
        <v>57</v>
      </c>
      <c r="B3" s="400" t="s">
        <v>58</v>
      </c>
      <c r="C3" s="137" t="s">
        <v>59</v>
      </c>
      <c r="D3" s="137" t="s">
        <v>60</v>
      </c>
      <c r="E3" s="137" t="s">
        <v>61</v>
      </c>
      <c r="F3" s="138">
        <v>1</v>
      </c>
      <c r="G3" s="138">
        <v>1</v>
      </c>
      <c r="H3" s="7">
        <v>10</v>
      </c>
      <c r="I3" s="7">
        <v>10</v>
      </c>
      <c r="J3" s="173"/>
    </row>
    <row r="4" ht="42" customHeight="1" spans="1:10">
      <c r="A4" s="53"/>
      <c r="B4" s="144" t="s">
        <v>62</v>
      </c>
      <c r="C4" s="137" t="s">
        <v>63</v>
      </c>
      <c r="D4" s="13" t="s">
        <v>64</v>
      </c>
      <c r="E4" s="13"/>
      <c r="F4" s="147">
        <v>1</v>
      </c>
      <c r="G4" s="13"/>
      <c r="H4" s="9">
        <v>5</v>
      </c>
      <c r="I4" s="7">
        <v>5</v>
      </c>
      <c r="J4" s="58"/>
    </row>
    <row r="5" ht="111" customHeight="1" spans="1:10">
      <c r="A5" s="53"/>
      <c r="B5" s="144"/>
      <c r="C5" s="137" t="s">
        <v>65</v>
      </c>
      <c r="D5" s="13" t="s">
        <v>66</v>
      </c>
      <c r="E5" s="13"/>
      <c r="F5" s="147">
        <v>1</v>
      </c>
      <c r="G5" s="13"/>
      <c r="H5" s="9">
        <v>5</v>
      </c>
      <c r="I5" s="9">
        <v>5</v>
      </c>
      <c r="J5" s="58"/>
    </row>
    <row r="6" ht="51.7" customHeight="1" spans="1:10">
      <c r="A6" s="53"/>
      <c r="B6" s="144"/>
      <c r="C6" s="137" t="s">
        <v>67</v>
      </c>
      <c r="D6" s="13" t="s">
        <v>68</v>
      </c>
      <c r="E6" s="13" t="s">
        <v>69</v>
      </c>
      <c r="F6" s="147">
        <v>1</v>
      </c>
      <c r="G6" s="13"/>
      <c r="H6" s="9">
        <v>15</v>
      </c>
      <c r="I6" s="9">
        <v>15</v>
      </c>
      <c r="J6" s="58"/>
    </row>
    <row r="7" ht="40.25" hidden="1" customHeight="1" spans="1:10">
      <c r="A7" s="53"/>
      <c r="B7" s="144"/>
      <c r="C7" s="137"/>
      <c r="D7" s="13"/>
      <c r="E7" s="13"/>
      <c r="F7" s="13"/>
      <c r="G7" s="13"/>
      <c r="H7" s="9"/>
      <c r="I7" s="58"/>
      <c r="J7" s="58"/>
    </row>
    <row r="8" ht="45" hidden="1" customHeight="1" spans="1:10">
      <c r="A8" s="53"/>
      <c r="B8" s="144" t="s">
        <v>70</v>
      </c>
      <c r="C8" s="137"/>
      <c r="D8" s="137"/>
      <c r="E8" s="13"/>
      <c r="F8" s="147"/>
      <c r="G8" s="13"/>
      <c r="H8" s="9"/>
      <c r="I8" s="58"/>
      <c r="J8" s="58"/>
    </row>
    <row r="9" ht="45" customHeight="1" spans="1:10">
      <c r="A9" s="53"/>
      <c r="B9" s="144"/>
      <c r="C9" s="13" t="s">
        <v>71</v>
      </c>
      <c r="D9" s="137" t="s">
        <v>72</v>
      </c>
      <c r="E9" s="13" t="s">
        <v>73</v>
      </c>
      <c r="F9" s="147">
        <v>1</v>
      </c>
      <c r="G9" s="13"/>
      <c r="H9" s="9">
        <v>10</v>
      </c>
      <c r="I9" s="407">
        <v>0</v>
      </c>
      <c r="J9" s="58"/>
    </row>
    <row r="10" ht="0.7" customHeight="1" spans="1:10">
      <c r="A10" s="53"/>
      <c r="B10" s="144" t="s">
        <v>74</v>
      </c>
      <c r="C10" s="13"/>
      <c r="D10" s="13"/>
      <c r="E10" s="13"/>
      <c r="F10" s="147"/>
      <c r="G10" s="13"/>
      <c r="H10" s="9"/>
      <c r="I10" s="58"/>
      <c r="J10" s="58"/>
    </row>
    <row r="11" ht="46.8" customHeight="1" spans="1:10">
      <c r="A11" s="54"/>
      <c r="B11" s="144"/>
      <c r="C11" s="13" t="s">
        <v>75</v>
      </c>
      <c r="D11" s="13" t="s">
        <v>76</v>
      </c>
      <c r="E11" s="13" t="s">
        <v>77</v>
      </c>
      <c r="F11" s="147">
        <v>1</v>
      </c>
      <c r="G11" s="13"/>
      <c r="H11" s="9">
        <v>10</v>
      </c>
      <c r="I11" s="9">
        <v>10</v>
      </c>
      <c r="J11" s="58"/>
    </row>
    <row r="12" ht="105.7" hidden="1" customHeight="1" spans="1:10">
      <c r="A12" s="53" t="s">
        <v>78</v>
      </c>
      <c r="B12" s="401"/>
      <c r="C12" s="58"/>
      <c r="D12" s="174"/>
      <c r="E12" s="58"/>
      <c r="F12" s="402"/>
      <c r="G12" s="58"/>
      <c r="H12" s="172"/>
      <c r="I12" s="58"/>
      <c r="J12" s="58"/>
    </row>
    <row r="13" ht="49.25" customHeight="1" spans="1:10">
      <c r="A13" s="53"/>
      <c r="B13" s="144" t="s">
        <v>79</v>
      </c>
      <c r="C13" s="58" t="s">
        <v>80</v>
      </c>
      <c r="D13" s="174" t="s">
        <v>81</v>
      </c>
      <c r="E13" s="174" t="s">
        <v>82</v>
      </c>
      <c r="F13" s="402"/>
      <c r="G13" s="58"/>
      <c r="H13" s="9">
        <v>5</v>
      </c>
      <c r="I13" s="9">
        <v>5</v>
      </c>
      <c r="J13" s="58"/>
    </row>
    <row r="14" ht="63.7" customHeight="1" spans="1:10">
      <c r="A14" s="53"/>
      <c r="B14" s="151" t="s">
        <v>83</v>
      </c>
      <c r="C14" s="58" t="s">
        <v>84</v>
      </c>
      <c r="D14" s="174" t="s">
        <v>85</v>
      </c>
      <c r="E14" s="174" t="s">
        <v>86</v>
      </c>
      <c r="F14" s="402" t="s">
        <v>87</v>
      </c>
      <c r="G14" s="58" t="s">
        <v>88</v>
      </c>
      <c r="H14" s="9">
        <v>5</v>
      </c>
      <c r="I14" s="9">
        <v>5</v>
      </c>
      <c r="J14" s="58"/>
    </row>
    <row r="15" ht="65.45" customHeight="1" spans="1:10">
      <c r="A15" s="53"/>
      <c r="B15" s="113"/>
      <c r="C15" s="58" t="s">
        <v>89</v>
      </c>
      <c r="D15" s="174" t="s">
        <v>90</v>
      </c>
      <c r="E15" s="174" t="s">
        <v>91</v>
      </c>
      <c r="F15" s="403">
        <v>0.045</v>
      </c>
      <c r="G15" s="404">
        <v>0.029</v>
      </c>
      <c r="H15" s="9">
        <v>5</v>
      </c>
      <c r="I15" s="9">
        <v>5</v>
      </c>
      <c r="J15" s="58"/>
    </row>
    <row r="16" ht="65.45" customHeight="1" spans="1:10">
      <c r="A16" s="53"/>
      <c r="B16" s="113"/>
      <c r="C16" s="58" t="s">
        <v>92</v>
      </c>
      <c r="D16" s="174" t="s">
        <v>93</v>
      </c>
      <c r="E16" s="174" t="s">
        <v>94</v>
      </c>
      <c r="F16" s="402" t="s">
        <v>95</v>
      </c>
      <c r="G16" s="58" t="s">
        <v>96</v>
      </c>
      <c r="H16" s="9">
        <v>5</v>
      </c>
      <c r="I16" s="9">
        <v>5</v>
      </c>
      <c r="J16" s="58"/>
    </row>
    <row r="17" ht="58.25" customHeight="1" spans="1:10">
      <c r="A17" s="53"/>
      <c r="B17" s="114"/>
      <c r="C17" s="174" t="s">
        <v>97</v>
      </c>
      <c r="D17" s="174" t="s">
        <v>98</v>
      </c>
      <c r="E17" s="174" t="s">
        <v>99</v>
      </c>
      <c r="F17" s="174" t="s">
        <v>100</v>
      </c>
      <c r="G17" s="174"/>
      <c r="H17" s="9">
        <v>5</v>
      </c>
      <c r="I17" s="408">
        <v>5</v>
      </c>
      <c r="J17" s="58"/>
    </row>
    <row r="18" ht="56.45" customHeight="1" spans="1:10">
      <c r="A18" s="54"/>
      <c r="B18" s="405" t="s">
        <v>101</v>
      </c>
      <c r="C18" s="58" t="s">
        <v>102</v>
      </c>
      <c r="D18" s="174" t="s">
        <v>103</v>
      </c>
      <c r="E18" s="174" t="s">
        <v>104</v>
      </c>
      <c r="F18" s="58"/>
      <c r="G18" s="58"/>
      <c r="H18" s="9">
        <v>5</v>
      </c>
      <c r="I18" s="9">
        <v>5</v>
      </c>
      <c r="J18" s="58"/>
    </row>
    <row r="19" ht="30" customHeight="1" spans="1:10">
      <c r="A19" s="168" t="s">
        <v>105</v>
      </c>
      <c r="B19" s="168" t="s">
        <v>106</v>
      </c>
      <c r="C19" s="168" t="s">
        <v>107</v>
      </c>
      <c r="D19" s="58" t="s">
        <v>108</v>
      </c>
      <c r="E19" s="168" t="s">
        <v>109</v>
      </c>
      <c r="F19" s="406">
        <v>0.9</v>
      </c>
      <c r="G19" s="168"/>
      <c r="H19" s="168">
        <v>5</v>
      </c>
      <c r="I19" s="168">
        <v>5</v>
      </c>
      <c r="J19" s="58"/>
    </row>
    <row r="20" ht="22.8" customHeight="1" spans="1:10">
      <c r="A20" s="53"/>
      <c r="B20" s="53"/>
      <c r="C20" s="53"/>
      <c r="D20" s="58" t="s">
        <v>110</v>
      </c>
      <c r="E20" s="53"/>
      <c r="F20" s="53"/>
      <c r="G20" s="53"/>
      <c r="H20" s="53"/>
      <c r="I20" s="53"/>
      <c r="J20" s="58"/>
    </row>
    <row r="21" ht="28.8" customHeight="1" spans="1:10">
      <c r="A21" s="53"/>
      <c r="B21" s="53"/>
      <c r="C21" s="53"/>
      <c r="D21" s="58" t="s">
        <v>111</v>
      </c>
      <c r="E21" s="53"/>
      <c r="F21" s="53"/>
      <c r="G21" s="53"/>
      <c r="H21" s="53"/>
      <c r="I21" s="53"/>
      <c r="J21" s="58"/>
    </row>
    <row r="22" ht="22.25" customHeight="1" spans="1:10">
      <c r="A22" s="54"/>
      <c r="B22" s="54"/>
      <c r="C22" s="54"/>
      <c r="D22" s="58" t="s">
        <v>112</v>
      </c>
      <c r="E22" s="54"/>
      <c r="F22" s="54"/>
      <c r="G22" s="54"/>
      <c r="H22" s="54"/>
      <c r="I22" s="54"/>
      <c r="J22" s="58"/>
    </row>
    <row r="23" ht="34.5" customHeight="1" spans="1:10">
      <c r="A23" s="58"/>
      <c r="B23" s="144" t="s">
        <v>113</v>
      </c>
      <c r="C23" s="58"/>
      <c r="D23" s="58"/>
      <c r="E23" s="58"/>
      <c r="F23" s="58"/>
      <c r="G23" s="58"/>
      <c r="H23" s="172">
        <f>SUM(H2:H22)</f>
        <v>100</v>
      </c>
      <c r="I23" s="172">
        <f>SUM(I2:I22)</f>
        <v>80</v>
      </c>
      <c r="J23" s="58"/>
    </row>
  </sheetData>
  <mergeCells count="13">
    <mergeCell ref="A3:A11"/>
    <mergeCell ref="A12:A18"/>
    <mergeCell ref="A19:A22"/>
    <mergeCell ref="B4:B7"/>
    <mergeCell ref="B8:B9"/>
    <mergeCell ref="B10:B11"/>
    <mergeCell ref="B14:B17"/>
    <mergeCell ref="B19:B22"/>
    <mergeCell ref="C19:C22"/>
    <mergeCell ref="E19:E22"/>
    <mergeCell ref="F19:F22"/>
    <mergeCell ref="H19:H22"/>
    <mergeCell ref="I19:I22"/>
  </mergeCells>
  <pageMargins left="0.7" right="0.7" top="0.75" bottom="0.75" header="0.3" footer="0.3"/>
  <pageSetup paperSize="9" scale="63"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0000"/>
    <pageSetUpPr fitToPage="1"/>
  </sheetPr>
  <dimension ref="A1:J39"/>
  <sheetViews>
    <sheetView zoomScale="60" zoomScaleNormal="60" topLeftCell="A12" workbookViewId="0">
      <selection activeCell="S10" sqref="S10"/>
    </sheetView>
  </sheetViews>
  <sheetFormatPr defaultColWidth="9" defaultRowHeight="13.05"/>
  <cols>
    <col min="1" max="1" width="7.46610169491525" customWidth="1"/>
    <col min="2" max="2" width="10.6016949152542" customWidth="1"/>
    <col min="3" max="3" width="19.4661016949153" customWidth="1"/>
    <col min="4" max="4" width="47.3305084745763" customWidth="1"/>
    <col min="5" max="5" width="23.6016949152542" customWidth="1"/>
    <col min="6" max="6" width="11.3305084745763" customWidth="1"/>
    <col min="7" max="7" width="10.7372881355932" customWidth="1"/>
    <col min="8" max="8" width="7.93220338983051" customWidth="1"/>
    <col min="9" max="9" width="6.60169491525424" customWidth="1"/>
    <col min="10" max="10" width="15" customWidth="1"/>
  </cols>
  <sheetData>
    <row r="1" ht="54.7" customHeight="1" spans="1:10">
      <c r="A1" s="7" t="s">
        <v>44</v>
      </c>
      <c r="B1" s="7" t="s">
        <v>45</v>
      </c>
      <c r="C1" s="7" t="s">
        <v>46</v>
      </c>
      <c r="D1" s="7" t="s">
        <v>47</v>
      </c>
      <c r="E1" s="7" t="s">
        <v>48</v>
      </c>
      <c r="F1" s="7" t="s">
        <v>49</v>
      </c>
      <c r="G1" s="7" t="s">
        <v>50</v>
      </c>
      <c r="H1" s="7" t="s">
        <v>51</v>
      </c>
      <c r="I1" s="7" t="s">
        <v>52</v>
      </c>
      <c r="J1" s="173" t="s">
        <v>53</v>
      </c>
    </row>
    <row r="2" ht="54.7" customHeight="1" spans="1:10">
      <c r="A2" s="8"/>
      <c r="B2" s="8"/>
      <c r="C2" s="137" t="s">
        <v>54</v>
      </c>
      <c r="D2" s="137" t="s">
        <v>55</v>
      </c>
      <c r="E2" s="137" t="s">
        <v>56</v>
      </c>
      <c r="F2" s="391">
        <v>1</v>
      </c>
      <c r="G2" s="392">
        <v>0.935</v>
      </c>
      <c r="H2" s="7">
        <v>10</v>
      </c>
      <c r="I2" s="7">
        <v>6</v>
      </c>
      <c r="J2" s="173"/>
    </row>
    <row r="3" ht="54.7" customHeight="1" spans="1:10">
      <c r="A3" s="8"/>
      <c r="B3" s="8" t="s">
        <v>58</v>
      </c>
      <c r="C3" s="137" t="s">
        <v>114</v>
      </c>
      <c r="D3" s="137" t="s">
        <v>115</v>
      </c>
      <c r="E3" s="137" t="s">
        <v>116</v>
      </c>
      <c r="F3" s="391">
        <v>1</v>
      </c>
      <c r="G3" s="393">
        <v>1.006</v>
      </c>
      <c r="H3" s="7">
        <v>5</v>
      </c>
      <c r="I3" s="7">
        <v>5</v>
      </c>
      <c r="J3" s="173"/>
    </row>
    <row r="4" ht="54.7" customHeight="1" spans="1:10">
      <c r="A4" s="8" t="s">
        <v>117</v>
      </c>
      <c r="B4" s="113"/>
      <c r="C4" s="9" t="s">
        <v>118</v>
      </c>
      <c r="D4" s="9" t="s">
        <v>119</v>
      </c>
      <c r="E4" s="9" t="s">
        <v>120</v>
      </c>
      <c r="F4" s="391">
        <v>1</v>
      </c>
      <c r="G4" s="9" t="s">
        <v>121</v>
      </c>
      <c r="H4" s="9">
        <v>2</v>
      </c>
      <c r="I4" s="7">
        <v>2</v>
      </c>
      <c r="J4" s="173"/>
    </row>
    <row r="5" ht="18" customHeight="1" spans="1:10">
      <c r="A5" s="139"/>
      <c r="B5" s="113"/>
      <c r="C5" s="9" t="s">
        <v>122</v>
      </c>
      <c r="D5" s="9" t="s">
        <v>123</v>
      </c>
      <c r="E5" s="9"/>
      <c r="F5" s="391" t="s">
        <v>124</v>
      </c>
      <c r="G5" s="172" t="s">
        <v>125</v>
      </c>
      <c r="H5" s="172">
        <v>3</v>
      </c>
      <c r="I5" s="172">
        <v>3</v>
      </c>
      <c r="J5" s="173"/>
    </row>
    <row r="6" ht="18" customHeight="1" spans="1:10">
      <c r="A6" s="139"/>
      <c r="B6" s="113"/>
      <c r="C6" s="9" t="s">
        <v>126</v>
      </c>
      <c r="D6" s="9" t="s">
        <v>127</v>
      </c>
      <c r="E6" s="9"/>
      <c r="F6" s="391" t="s">
        <v>128</v>
      </c>
      <c r="G6" s="394">
        <v>0.0274</v>
      </c>
      <c r="H6" s="172">
        <v>3</v>
      </c>
      <c r="I6" s="172">
        <v>3</v>
      </c>
      <c r="J6" s="173"/>
    </row>
    <row r="7" ht="18" customHeight="1" spans="1:10">
      <c r="A7" s="139"/>
      <c r="B7" s="113"/>
      <c r="C7" s="9" t="s">
        <v>129</v>
      </c>
      <c r="D7" s="9" t="s">
        <v>130</v>
      </c>
      <c r="E7" s="9"/>
      <c r="F7" s="391" t="s">
        <v>131</v>
      </c>
      <c r="G7" s="9" t="s">
        <v>132</v>
      </c>
      <c r="H7" s="9">
        <v>2</v>
      </c>
      <c r="I7" s="7">
        <v>1.5</v>
      </c>
      <c r="J7" s="173"/>
    </row>
    <row r="8" ht="18" customHeight="1" spans="1:10">
      <c r="A8" s="139"/>
      <c r="B8" s="113"/>
      <c r="C8" s="9" t="s">
        <v>133</v>
      </c>
      <c r="D8" s="9" t="s">
        <v>123</v>
      </c>
      <c r="E8" s="9"/>
      <c r="F8" s="391" t="s">
        <v>134</v>
      </c>
      <c r="G8" s="9" t="s">
        <v>135</v>
      </c>
      <c r="H8" s="9">
        <v>3</v>
      </c>
      <c r="I8" s="7">
        <v>3</v>
      </c>
      <c r="J8" s="173"/>
    </row>
    <row r="9" ht="18" customHeight="1" spans="1:10">
      <c r="A9" s="139"/>
      <c r="B9" s="113"/>
      <c r="C9" s="9" t="s">
        <v>136</v>
      </c>
      <c r="D9" s="9" t="s">
        <v>123</v>
      </c>
      <c r="E9" s="9"/>
      <c r="F9" s="391" t="s">
        <v>137</v>
      </c>
      <c r="G9" s="9" t="s">
        <v>138</v>
      </c>
      <c r="H9" s="9">
        <v>3</v>
      </c>
      <c r="I9" s="7">
        <v>3</v>
      </c>
      <c r="J9" s="173"/>
    </row>
    <row r="10" ht="18" customHeight="1" spans="1:10">
      <c r="A10" s="139"/>
      <c r="B10" s="113"/>
      <c r="C10" s="9" t="s">
        <v>139</v>
      </c>
      <c r="D10" s="9" t="s">
        <v>140</v>
      </c>
      <c r="E10" s="9"/>
      <c r="F10" s="391" t="s">
        <v>141</v>
      </c>
      <c r="G10" s="391">
        <v>0.9</v>
      </c>
      <c r="H10" s="9">
        <v>2</v>
      </c>
      <c r="I10" s="7">
        <v>2</v>
      </c>
      <c r="J10" s="173"/>
    </row>
    <row r="11" ht="18" customHeight="1" spans="1:10">
      <c r="A11" s="139"/>
      <c r="B11" s="113"/>
      <c r="C11" s="137" t="s">
        <v>142</v>
      </c>
      <c r="D11" s="137" t="s">
        <v>143</v>
      </c>
      <c r="E11" s="142"/>
      <c r="F11" s="138" t="s">
        <v>144</v>
      </c>
      <c r="G11" s="138" t="s">
        <v>145</v>
      </c>
      <c r="H11" s="7">
        <v>2</v>
      </c>
      <c r="I11" s="7">
        <v>2</v>
      </c>
      <c r="J11" s="173"/>
    </row>
    <row r="12" ht="18" customHeight="1" spans="1:10">
      <c r="A12" s="139"/>
      <c r="B12" s="113"/>
      <c r="C12" s="137" t="s">
        <v>146</v>
      </c>
      <c r="D12" s="137" t="s">
        <v>143</v>
      </c>
      <c r="E12" s="142"/>
      <c r="F12" s="143" t="s">
        <v>147</v>
      </c>
      <c r="G12" s="138" t="s">
        <v>148</v>
      </c>
      <c r="H12" s="7">
        <v>2</v>
      </c>
      <c r="I12" s="7">
        <v>2</v>
      </c>
      <c r="J12" s="173"/>
    </row>
    <row r="13" ht="57" customHeight="1" spans="1:10">
      <c r="A13" s="139"/>
      <c r="B13" s="114"/>
      <c r="C13" s="9" t="s">
        <v>149</v>
      </c>
      <c r="D13" s="9" t="s">
        <v>150</v>
      </c>
      <c r="E13" s="9"/>
      <c r="F13" s="391">
        <v>1</v>
      </c>
      <c r="G13" s="391">
        <v>1</v>
      </c>
      <c r="H13" s="9">
        <v>2</v>
      </c>
      <c r="I13" s="7">
        <v>2</v>
      </c>
      <c r="J13" s="173"/>
    </row>
    <row r="14" ht="1.25" customHeight="1" spans="1:10">
      <c r="A14" s="53"/>
      <c r="B14" s="144" t="s">
        <v>62</v>
      </c>
      <c r="C14" s="137"/>
      <c r="D14" s="13"/>
      <c r="E14" s="13"/>
      <c r="F14" s="391"/>
      <c r="G14" s="391"/>
      <c r="H14" s="7"/>
      <c r="I14" s="7"/>
      <c r="J14" s="58"/>
    </row>
    <row r="15" ht="93" customHeight="1" spans="1:10">
      <c r="A15" s="53"/>
      <c r="B15" s="144"/>
      <c r="C15" s="137" t="s">
        <v>65</v>
      </c>
      <c r="D15" s="13" t="s">
        <v>66</v>
      </c>
      <c r="E15" s="13"/>
      <c r="F15" s="391">
        <v>1</v>
      </c>
      <c r="G15" s="391">
        <v>0.98</v>
      </c>
      <c r="H15" s="7">
        <v>5</v>
      </c>
      <c r="I15" s="7">
        <v>3</v>
      </c>
      <c r="J15" s="174" t="s">
        <v>151</v>
      </c>
    </row>
    <row r="16" ht="60.7" customHeight="1" spans="1:10">
      <c r="A16" s="53"/>
      <c r="B16" s="144"/>
      <c r="C16" s="108" t="s">
        <v>152</v>
      </c>
      <c r="D16" s="87" t="s">
        <v>153</v>
      </c>
      <c r="E16" s="94"/>
      <c r="F16" s="88">
        <v>0.9</v>
      </c>
      <c r="G16" s="391">
        <v>0.9</v>
      </c>
      <c r="H16" s="7">
        <v>2</v>
      </c>
      <c r="I16" s="7">
        <v>2</v>
      </c>
      <c r="J16" s="58"/>
    </row>
    <row r="17" ht="33.7" customHeight="1" spans="1:10">
      <c r="A17" s="53"/>
      <c r="B17" s="144"/>
      <c r="C17" s="108" t="s">
        <v>154</v>
      </c>
      <c r="D17" s="94" t="s">
        <v>155</v>
      </c>
      <c r="E17" s="94"/>
      <c r="F17" s="88">
        <v>0.9</v>
      </c>
      <c r="G17" s="391">
        <v>0.97</v>
      </c>
      <c r="H17" s="7">
        <v>3</v>
      </c>
      <c r="I17" s="7">
        <v>3</v>
      </c>
      <c r="J17" s="58"/>
    </row>
    <row r="18" ht="33.7" customHeight="1" spans="1:10">
      <c r="A18" s="53"/>
      <c r="B18" s="144"/>
      <c r="C18" s="108" t="s">
        <v>156</v>
      </c>
      <c r="D18" s="87" t="s">
        <v>157</v>
      </c>
      <c r="E18" s="94"/>
      <c r="F18" s="88">
        <v>0.6</v>
      </c>
      <c r="G18" s="391">
        <v>0.72</v>
      </c>
      <c r="H18" s="7">
        <v>3</v>
      </c>
      <c r="I18" s="7">
        <v>3</v>
      </c>
      <c r="J18" s="58"/>
    </row>
    <row r="19" ht="60.7" customHeight="1" spans="1:10">
      <c r="A19" s="53"/>
      <c r="B19" s="144"/>
      <c r="C19" s="108" t="s">
        <v>158</v>
      </c>
      <c r="D19" s="94" t="s">
        <v>159</v>
      </c>
      <c r="E19" s="94"/>
      <c r="F19" s="88">
        <v>0.96</v>
      </c>
      <c r="G19" s="391">
        <v>1</v>
      </c>
      <c r="H19" s="7">
        <v>3</v>
      </c>
      <c r="I19" s="7">
        <v>3</v>
      </c>
      <c r="J19" s="58"/>
    </row>
    <row r="20" ht="40.25" customHeight="1" spans="1:10">
      <c r="A20" s="53"/>
      <c r="B20" s="144"/>
      <c r="C20" s="108" t="s">
        <v>160</v>
      </c>
      <c r="D20" s="94" t="s">
        <v>161</v>
      </c>
      <c r="E20" s="94"/>
      <c r="F20" s="88">
        <v>0.98</v>
      </c>
      <c r="G20" s="391">
        <v>1</v>
      </c>
      <c r="H20" s="7">
        <v>3</v>
      </c>
      <c r="I20" s="7">
        <v>3</v>
      </c>
      <c r="J20" s="58"/>
    </row>
    <row r="21" ht="40.25" hidden="1" customHeight="1" spans="1:10">
      <c r="A21" s="53"/>
      <c r="B21" s="144"/>
      <c r="C21" s="137"/>
      <c r="D21" s="13"/>
      <c r="E21" s="13"/>
      <c r="F21" s="395"/>
      <c r="G21" s="9"/>
      <c r="H21" s="7"/>
      <c r="I21" s="172"/>
      <c r="J21" s="58"/>
    </row>
    <row r="22" ht="43.25" hidden="1" customHeight="1" spans="1:10">
      <c r="A22" s="53"/>
      <c r="B22" s="144" t="s">
        <v>70</v>
      </c>
      <c r="C22" s="137"/>
      <c r="D22" s="137"/>
      <c r="E22" s="13"/>
      <c r="F22" s="395"/>
      <c r="G22" s="9"/>
      <c r="H22" s="7"/>
      <c r="I22" s="172"/>
      <c r="J22" s="58"/>
    </row>
    <row r="23" ht="45" customHeight="1" spans="1:10">
      <c r="A23" s="53"/>
      <c r="B23" s="144"/>
      <c r="C23" s="137" t="s">
        <v>162</v>
      </c>
      <c r="D23" s="137" t="s">
        <v>163</v>
      </c>
      <c r="E23" s="13"/>
      <c r="F23" s="88">
        <v>1</v>
      </c>
      <c r="G23" s="391">
        <v>1</v>
      </c>
      <c r="H23" s="7">
        <v>4</v>
      </c>
      <c r="I23" s="7">
        <v>4</v>
      </c>
      <c r="J23" s="58"/>
    </row>
    <row r="24" ht="45" customHeight="1" spans="1:10">
      <c r="A24" s="53"/>
      <c r="B24" s="144"/>
      <c r="C24" s="13" t="s">
        <v>164</v>
      </c>
      <c r="D24" s="137" t="s">
        <v>165</v>
      </c>
      <c r="E24" s="13" t="s">
        <v>73</v>
      </c>
      <c r="F24" s="88">
        <v>1</v>
      </c>
      <c r="G24" s="391">
        <v>1</v>
      </c>
      <c r="H24" s="7">
        <v>5</v>
      </c>
      <c r="I24" s="7">
        <v>5</v>
      </c>
      <c r="J24" s="58"/>
    </row>
    <row r="25" ht="45" customHeight="1" spans="1:10">
      <c r="A25" s="53"/>
      <c r="B25" s="151" t="s">
        <v>74</v>
      </c>
      <c r="C25" s="13" t="s">
        <v>166</v>
      </c>
      <c r="D25" s="137" t="s">
        <v>167</v>
      </c>
      <c r="E25" s="13" t="s">
        <v>168</v>
      </c>
      <c r="F25" s="88">
        <v>1</v>
      </c>
      <c r="G25" s="159">
        <v>0.5476</v>
      </c>
      <c r="H25" s="7">
        <v>5</v>
      </c>
      <c r="I25" s="7">
        <v>5</v>
      </c>
      <c r="J25" s="58"/>
    </row>
    <row r="26" ht="0.7" customHeight="1" spans="1:10">
      <c r="A26" s="53"/>
      <c r="B26" s="113"/>
      <c r="C26" s="13"/>
      <c r="D26" s="13"/>
      <c r="E26" s="13"/>
      <c r="F26" s="88"/>
      <c r="G26" s="9"/>
      <c r="H26" s="9"/>
      <c r="I26" s="172"/>
      <c r="J26" s="58"/>
    </row>
    <row r="27" ht="46.8" customHeight="1" spans="1:10">
      <c r="A27" s="54"/>
      <c r="B27" s="114"/>
      <c r="C27" s="13" t="s">
        <v>169</v>
      </c>
      <c r="D27" s="13" t="s">
        <v>170</v>
      </c>
      <c r="E27" s="13" t="s">
        <v>171</v>
      </c>
      <c r="F27" s="88">
        <v>1</v>
      </c>
      <c r="G27" s="159">
        <v>1.3322</v>
      </c>
      <c r="H27" s="7">
        <v>5</v>
      </c>
      <c r="I27" s="7">
        <v>0</v>
      </c>
      <c r="J27" s="58"/>
    </row>
    <row r="28" ht="7.8" hidden="1" customHeight="1" spans="1:10">
      <c r="A28" s="154" t="s">
        <v>172</v>
      </c>
      <c r="B28" s="144"/>
      <c r="C28" s="13"/>
      <c r="D28" s="13"/>
      <c r="E28" s="13"/>
      <c r="F28" s="9"/>
      <c r="G28" s="9"/>
      <c r="H28" s="7"/>
      <c r="I28" s="7"/>
      <c r="J28" s="174"/>
    </row>
    <row r="29" ht="41.45" customHeight="1" spans="1:10">
      <c r="A29" s="53"/>
      <c r="B29" s="396" t="s">
        <v>83</v>
      </c>
      <c r="C29" s="157" t="s">
        <v>173</v>
      </c>
      <c r="D29" s="13" t="s">
        <v>174</v>
      </c>
      <c r="E29" s="13"/>
      <c r="F29" s="158">
        <v>1</v>
      </c>
      <c r="G29" s="159">
        <v>1</v>
      </c>
      <c r="H29" s="172">
        <v>3</v>
      </c>
      <c r="I29" s="172">
        <v>3</v>
      </c>
      <c r="J29" s="58"/>
    </row>
    <row r="30" ht="40.25" customHeight="1" spans="1:10">
      <c r="A30" s="53"/>
      <c r="B30" s="396"/>
      <c r="C30" s="157" t="s">
        <v>175</v>
      </c>
      <c r="D30" s="13" t="s">
        <v>176</v>
      </c>
      <c r="E30" s="13"/>
      <c r="F30" s="158">
        <v>0.95</v>
      </c>
      <c r="G30" s="159">
        <v>0.9</v>
      </c>
      <c r="H30" s="172">
        <v>3</v>
      </c>
      <c r="I30" s="172">
        <v>3</v>
      </c>
      <c r="J30" s="58"/>
    </row>
    <row r="31" ht="51.7" customHeight="1" spans="1:10">
      <c r="A31" s="53"/>
      <c r="B31" s="396"/>
      <c r="C31" s="161" t="s">
        <v>177</v>
      </c>
      <c r="D31" s="13" t="s">
        <v>178</v>
      </c>
      <c r="E31" s="13"/>
      <c r="F31" s="158">
        <v>1</v>
      </c>
      <c r="G31" s="162">
        <v>1</v>
      </c>
      <c r="H31" s="172">
        <v>3</v>
      </c>
      <c r="I31" s="172">
        <v>3</v>
      </c>
      <c r="J31" s="174"/>
    </row>
    <row r="32" ht="29.45" hidden="1" customHeight="1" spans="1:10">
      <c r="A32" s="53"/>
      <c r="B32" s="396"/>
      <c r="C32" s="58"/>
      <c r="D32" s="174"/>
      <c r="E32" s="58"/>
      <c r="F32" s="397"/>
      <c r="G32" s="172"/>
      <c r="H32" s="172"/>
      <c r="I32" s="172"/>
      <c r="J32" s="58"/>
    </row>
    <row r="33" ht="29.45" customHeight="1" spans="1:10">
      <c r="A33" s="53"/>
      <c r="B33" s="398" t="s">
        <v>101</v>
      </c>
      <c r="C33" s="115" t="s">
        <v>179</v>
      </c>
      <c r="D33" s="121" t="s">
        <v>180</v>
      </c>
      <c r="E33" s="121"/>
      <c r="F33" s="116" t="s">
        <v>181</v>
      </c>
      <c r="G33" s="116" t="s">
        <v>182</v>
      </c>
      <c r="H33" s="122">
        <v>5</v>
      </c>
      <c r="I33" s="125">
        <v>5</v>
      </c>
      <c r="J33" s="58"/>
    </row>
    <row r="34" ht="68.45" customHeight="1" spans="1:10">
      <c r="A34" s="54"/>
      <c r="B34" s="114"/>
      <c r="C34" s="13" t="s">
        <v>183</v>
      </c>
      <c r="D34" s="13" t="s">
        <v>184</v>
      </c>
      <c r="E34" s="13" t="s">
        <v>185</v>
      </c>
      <c r="F34" s="399" t="s">
        <v>186</v>
      </c>
      <c r="G34" s="399" t="s">
        <v>186</v>
      </c>
      <c r="H34" s="172">
        <v>5</v>
      </c>
      <c r="I34" s="172">
        <v>5</v>
      </c>
      <c r="J34" s="58"/>
    </row>
    <row r="35" ht="19.8" customHeight="1" spans="1:10">
      <c r="A35" s="168" t="s">
        <v>187</v>
      </c>
      <c r="B35" s="168" t="s">
        <v>188</v>
      </c>
      <c r="C35" s="168" t="s">
        <v>189</v>
      </c>
      <c r="D35" s="58" t="s">
        <v>108</v>
      </c>
      <c r="E35" s="168" t="s">
        <v>190</v>
      </c>
      <c r="F35" s="170">
        <v>0.9</v>
      </c>
      <c r="G35" s="170">
        <v>0.85</v>
      </c>
      <c r="H35" s="168">
        <v>4</v>
      </c>
      <c r="I35" s="168">
        <v>4</v>
      </c>
      <c r="J35" s="58"/>
    </row>
    <row r="36" ht="45" customHeight="1" spans="1:10">
      <c r="A36" s="53"/>
      <c r="B36" s="53"/>
      <c r="C36" s="53"/>
      <c r="D36" s="58" t="s">
        <v>110</v>
      </c>
      <c r="E36" s="53"/>
      <c r="F36" s="171"/>
      <c r="G36" s="171"/>
      <c r="H36" s="53"/>
      <c r="I36" s="53"/>
      <c r="J36" s="58"/>
    </row>
    <row r="37" ht="45" customHeight="1" spans="1:10">
      <c r="A37" s="53"/>
      <c r="B37" s="53"/>
      <c r="C37" s="53"/>
      <c r="D37" s="58" t="s">
        <v>111</v>
      </c>
      <c r="E37" s="53"/>
      <c r="F37" s="171"/>
      <c r="G37" s="171"/>
      <c r="H37" s="53"/>
      <c r="I37" s="53"/>
      <c r="J37" s="58"/>
    </row>
    <row r="38" ht="23.45" customHeight="1" spans="1:10">
      <c r="A38" s="54"/>
      <c r="B38" s="54"/>
      <c r="C38" s="54"/>
      <c r="D38" s="58" t="s">
        <v>112</v>
      </c>
      <c r="E38" s="54"/>
      <c r="F38" s="171"/>
      <c r="G38" s="171"/>
      <c r="H38" s="54"/>
      <c r="I38" s="54"/>
      <c r="J38" s="58"/>
    </row>
    <row r="39" ht="34.5" customHeight="1" spans="1:10">
      <c r="A39" s="58"/>
      <c r="B39" s="144" t="s">
        <v>113</v>
      </c>
      <c r="C39" s="58"/>
      <c r="D39" s="58"/>
      <c r="E39" s="58"/>
      <c r="F39" s="172"/>
      <c r="G39" s="172"/>
      <c r="H39" s="172">
        <f>SUM(H2:H38)</f>
        <v>100</v>
      </c>
      <c r="I39" s="172">
        <f>SUM(I2:I38)</f>
        <v>88.5</v>
      </c>
      <c r="J39" s="58"/>
    </row>
  </sheetData>
  <mergeCells count="16">
    <mergeCell ref="A4:A27"/>
    <mergeCell ref="A28:A34"/>
    <mergeCell ref="A35:A38"/>
    <mergeCell ref="B3:B13"/>
    <mergeCell ref="B14:B21"/>
    <mergeCell ref="B22:B24"/>
    <mergeCell ref="B25:B27"/>
    <mergeCell ref="B29:B32"/>
    <mergeCell ref="B33:B34"/>
    <mergeCell ref="B35:B38"/>
    <mergeCell ref="C35:C38"/>
    <mergeCell ref="E35:E38"/>
    <mergeCell ref="F35:F38"/>
    <mergeCell ref="G35:G38"/>
    <mergeCell ref="H35:H38"/>
    <mergeCell ref="I35:I38"/>
  </mergeCells>
  <pageMargins left="0.7" right="0.7" top="0.75" bottom="0.75" header="0.3" footer="0.3"/>
  <pageSetup paperSize="9" scale="63"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5"/>
  <sheetViews>
    <sheetView view="pageBreakPreview" zoomScale="90" zoomScaleNormal="100" workbookViewId="0">
      <selection activeCell="H32" sqref="H15:H32"/>
    </sheetView>
  </sheetViews>
  <sheetFormatPr defaultColWidth="9.79661016949153" defaultRowHeight="14.4"/>
  <cols>
    <col min="1" max="1" width="6.93220338983051" style="370" customWidth="1"/>
    <col min="2" max="2" width="14.0677966101695" style="370" customWidth="1"/>
    <col min="3" max="3" width="10.728813559322" style="370" customWidth="1"/>
    <col min="4" max="4" width="31.135593220339" style="370" customWidth="1"/>
    <col min="5" max="5" width="10.8728813559322" style="370" customWidth="1"/>
    <col min="6" max="6" width="23.4067796610169" style="370" customWidth="1"/>
    <col min="7" max="7" width="7.79661016949153" style="370" customWidth="1"/>
    <col min="8" max="8" width="8.33050847457627" style="370" customWidth="1"/>
    <col min="9" max="9" width="33" style="370" customWidth="1"/>
    <col min="10" max="16384" width="9.79661016949153" style="370"/>
  </cols>
  <sheetData>
    <row r="1" ht="19.65" spans="1:1">
      <c r="A1" s="371" t="s">
        <v>191</v>
      </c>
    </row>
    <row r="2" ht="15" customHeight="1" spans="1:1">
      <c r="A2" s="371"/>
    </row>
    <row r="3" ht="31" customHeight="1" spans="1:9">
      <c r="A3" s="343" t="s">
        <v>192</v>
      </c>
      <c r="B3" s="343"/>
      <c r="C3" s="343"/>
      <c r="D3" s="343"/>
      <c r="E3" s="343"/>
      <c r="F3" s="343"/>
      <c r="G3" s="343"/>
      <c r="H3" s="343"/>
      <c r="I3" s="343"/>
    </row>
    <row r="4" s="342" customFormat="1" ht="40.15" customHeight="1" spans="1:9">
      <c r="A4" s="344" t="s">
        <v>193</v>
      </c>
      <c r="B4" s="345" t="s">
        <v>194</v>
      </c>
      <c r="C4" s="372"/>
      <c r="D4" s="372"/>
      <c r="E4" s="372"/>
      <c r="F4" s="372"/>
      <c r="G4" s="372"/>
      <c r="H4" s="372"/>
      <c r="I4" s="372"/>
    </row>
    <row r="5" s="342" customFormat="1" ht="22.05" customHeight="1" spans="1:9">
      <c r="A5" s="344" t="s">
        <v>195</v>
      </c>
      <c r="B5" s="373"/>
      <c r="C5" s="373"/>
      <c r="D5" s="345" t="s">
        <v>196</v>
      </c>
      <c r="E5" s="345" t="s">
        <v>197</v>
      </c>
      <c r="F5" s="345" t="s">
        <v>198</v>
      </c>
      <c r="G5" s="345" t="s">
        <v>199</v>
      </c>
      <c r="H5" s="345" t="s">
        <v>200</v>
      </c>
      <c r="I5" s="345" t="s">
        <v>201</v>
      </c>
    </row>
    <row r="6" s="349" customFormat="1" ht="36" customHeight="1" spans="1:9">
      <c r="A6" s="344"/>
      <c r="B6" s="374" t="s">
        <v>202</v>
      </c>
      <c r="C6" s="374"/>
      <c r="D6" s="346">
        <v>1269.95</v>
      </c>
      <c r="E6" s="346">
        <v>2141.86</v>
      </c>
      <c r="F6" s="346">
        <v>1511.41</v>
      </c>
      <c r="G6" s="345">
        <v>10</v>
      </c>
      <c r="H6" s="348">
        <f>F6/E6</f>
        <v>0.705653030543546</v>
      </c>
      <c r="I6" s="344" t="s">
        <v>203</v>
      </c>
    </row>
    <row r="7" s="342" customFormat="1" ht="27" customHeight="1" spans="1:9">
      <c r="A7" s="344"/>
      <c r="B7" s="374" t="s">
        <v>204</v>
      </c>
      <c r="C7" s="374"/>
      <c r="D7" s="374"/>
      <c r="E7" s="374"/>
      <c r="F7" s="375" t="s">
        <v>205</v>
      </c>
      <c r="G7" s="374"/>
      <c r="H7" s="374"/>
      <c r="I7" s="374"/>
    </row>
    <row r="8" s="342" customFormat="1" ht="27" customHeight="1" spans="1:9">
      <c r="A8" s="344"/>
      <c r="B8" s="376" t="s">
        <v>206</v>
      </c>
      <c r="C8" s="376"/>
      <c r="D8" s="376"/>
      <c r="E8" s="376"/>
      <c r="F8" s="374" t="s">
        <v>207</v>
      </c>
      <c r="G8" s="374"/>
      <c r="H8" s="374"/>
      <c r="I8" s="374"/>
    </row>
    <row r="9" s="342" customFormat="1" ht="27" customHeight="1" spans="1:9">
      <c r="A9" s="344"/>
      <c r="B9" s="376" t="s">
        <v>208</v>
      </c>
      <c r="C9" s="376"/>
      <c r="D9" s="376"/>
      <c r="E9" s="376"/>
      <c r="F9" s="374" t="s">
        <v>209</v>
      </c>
      <c r="G9" s="374"/>
      <c r="H9" s="374"/>
      <c r="I9" s="374"/>
    </row>
    <row r="10" s="342" customFormat="1" ht="27" customHeight="1" spans="1:9">
      <c r="A10" s="344"/>
      <c r="B10" s="377" t="s">
        <v>210</v>
      </c>
      <c r="C10" s="377"/>
      <c r="D10" s="377"/>
      <c r="E10" s="377"/>
      <c r="F10" s="374"/>
      <c r="G10" s="374"/>
      <c r="H10" s="374"/>
      <c r="I10" s="374"/>
    </row>
    <row r="11" s="342" customFormat="1" ht="27" customHeight="1" spans="1:9">
      <c r="A11" s="344"/>
      <c r="B11" s="378" t="s">
        <v>211</v>
      </c>
      <c r="C11" s="378"/>
      <c r="D11" s="378"/>
      <c r="E11" s="378"/>
      <c r="F11" s="379"/>
      <c r="G11" s="379"/>
      <c r="H11" s="379"/>
      <c r="I11" s="379"/>
    </row>
    <row r="12" s="342" customFormat="1" ht="31" customHeight="1" spans="1:9">
      <c r="A12" s="344" t="s">
        <v>212</v>
      </c>
      <c r="B12" s="345" t="s">
        <v>213</v>
      </c>
      <c r="C12" s="345"/>
      <c r="D12" s="345"/>
      <c r="E12" s="345"/>
      <c r="F12" s="345" t="s">
        <v>214</v>
      </c>
      <c r="G12" s="345"/>
      <c r="H12" s="345"/>
      <c r="I12" s="345"/>
    </row>
    <row r="13" s="342" customFormat="1" ht="85.15" customHeight="1" spans="1:9">
      <c r="A13" s="344"/>
      <c r="B13" s="353" t="s">
        <v>215</v>
      </c>
      <c r="C13" s="353"/>
      <c r="D13" s="353"/>
      <c r="E13" s="353" t="s">
        <v>216</v>
      </c>
      <c r="F13" s="353"/>
      <c r="G13" s="353"/>
      <c r="H13" s="353"/>
      <c r="I13" s="353"/>
    </row>
    <row r="14" s="342" customFormat="1" ht="32.1" customHeight="1" spans="1:9">
      <c r="A14" s="345" t="s">
        <v>217</v>
      </c>
      <c r="B14" s="345" t="s">
        <v>218</v>
      </c>
      <c r="C14" s="344" t="s">
        <v>219</v>
      </c>
      <c r="D14" s="345" t="s">
        <v>220</v>
      </c>
      <c r="E14" s="345" t="s">
        <v>221</v>
      </c>
      <c r="F14" s="345" t="s">
        <v>222</v>
      </c>
      <c r="G14" s="345" t="s">
        <v>199</v>
      </c>
      <c r="H14" s="345" t="s">
        <v>201</v>
      </c>
      <c r="I14" s="344" t="s">
        <v>223</v>
      </c>
    </row>
    <row r="15" s="342" customFormat="1" ht="32" customHeight="1" spans="1:9">
      <c r="A15" s="345"/>
      <c r="B15" s="344" t="s">
        <v>224</v>
      </c>
      <c r="C15" s="344" t="s">
        <v>225</v>
      </c>
      <c r="D15" s="344" t="s">
        <v>226</v>
      </c>
      <c r="E15" s="344" t="s">
        <v>227</v>
      </c>
      <c r="F15" s="344" t="s">
        <v>227</v>
      </c>
      <c r="G15" s="347">
        <v>4</v>
      </c>
      <c r="H15" s="347">
        <v>4</v>
      </c>
      <c r="I15" s="344"/>
    </row>
    <row r="16" s="342" customFormat="1" ht="32" customHeight="1" spans="1:9">
      <c r="A16" s="345"/>
      <c r="B16" s="344"/>
      <c r="C16" s="344"/>
      <c r="D16" s="354" t="s">
        <v>228</v>
      </c>
      <c r="E16" s="380" t="s">
        <v>229</v>
      </c>
      <c r="F16" s="380" t="s">
        <v>230</v>
      </c>
      <c r="G16" s="347">
        <v>4</v>
      </c>
      <c r="H16" s="347">
        <v>4</v>
      </c>
      <c r="I16" s="379"/>
    </row>
    <row r="17" s="342" customFormat="1" ht="32" customHeight="1" spans="1:9">
      <c r="A17" s="345"/>
      <c r="B17" s="344"/>
      <c r="C17" s="344"/>
      <c r="D17" s="355" t="s">
        <v>231</v>
      </c>
      <c r="E17" s="355" t="s">
        <v>232</v>
      </c>
      <c r="F17" s="355" t="s">
        <v>233</v>
      </c>
      <c r="G17" s="347">
        <v>5</v>
      </c>
      <c r="H17" s="347">
        <v>5</v>
      </c>
      <c r="I17" s="379"/>
    </row>
    <row r="18" s="342" customFormat="1" ht="32" customHeight="1" spans="1:9">
      <c r="A18" s="345"/>
      <c r="B18" s="344"/>
      <c r="C18" s="344"/>
      <c r="D18" s="355" t="s">
        <v>234</v>
      </c>
      <c r="E18" s="344" t="s">
        <v>235</v>
      </c>
      <c r="F18" s="344" t="s">
        <v>236</v>
      </c>
      <c r="G18" s="347">
        <v>4</v>
      </c>
      <c r="H18" s="347">
        <v>4</v>
      </c>
      <c r="I18" s="379"/>
    </row>
    <row r="19" s="368" customFormat="1" ht="32" customHeight="1" spans="1:9">
      <c r="A19" s="345"/>
      <c r="B19" s="381"/>
      <c r="C19" s="344" t="s">
        <v>237</v>
      </c>
      <c r="D19" s="344" t="s">
        <v>238</v>
      </c>
      <c r="E19" s="382">
        <v>1</v>
      </c>
      <c r="F19" s="382">
        <v>1</v>
      </c>
      <c r="G19" s="347">
        <v>4</v>
      </c>
      <c r="H19" s="347">
        <v>4</v>
      </c>
      <c r="I19" s="379"/>
    </row>
    <row r="20" s="368" customFormat="1" ht="39" customHeight="1" spans="1:13">
      <c r="A20" s="345"/>
      <c r="B20" s="381"/>
      <c r="C20" s="344"/>
      <c r="D20" s="355" t="s">
        <v>239</v>
      </c>
      <c r="E20" s="355" t="s">
        <v>240</v>
      </c>
      <c r="F20" s="344" t="s">
        <v>241</v>
      </c>
      <c r="G20" s="347">
        <v>5</v>
      </c>
      <c r="H20" s="347">
        <v>5</v>
      </c>
      <c r="I20" s="379"/>
      <c r="M20" s="387"/>
    </row>
    <row r="21" s="342" customFormat="1" ht="32" customHeight="1" spans="1:9">
      <c r="A21" s="345"/>
      <c r="B21" s="344"/>
      <c r="C21" s="344"/>
      <c r="D21" s="344" t="s">
        <v>242</v>
      </c>
      <c r="E21" s="344" t="s">
        <v>243</v>
      </c>
      <c r="F21" s="344" t="s">
        <v>243</v>
      </c>
      <c r="G21" s="347">
        <v>4</v>
      </c>
      <c r="H21" s="347">
        <v>4</v>
      </c>
      <c r="I21" s="379"/>
    </row>
    <row r="22" s="342" customFormat="1" ht="32" customHeight="1" spans="1:9">
      <c r="A22" s="345"/>
      <c r="B22" s="344"/>
      <c r="C22" s="344"/>
      <c r="D22" s="344" t="s">
        <v>244</v>
      </c>
      <c r="E22" s="344" t="s">
        <v>243</v>
      </c>
      <c r="F22" s="344" t="s">
        <v>243</v>
      </c>
      <c r="G22" s="347">
        <v>4</v>
      </c>
      <c r="H22" s="347">
        <v>4</v>
      </c>
      <c r="I22" s="344"/>
    </row>
    <row r="23" s="342" customFormat="1" ht="32" customHeight="1" spans="1:9">
      <c r="A23" s="345"/>
      <c r="B23" s="344"/>
      <c r="C23" s="344" t="s">
        <v>245</v>
      </c>
      <c r="D23" s="354" t="s">
        <v>246</v>
      </c>
      <c r="E23" s="358">
        <v>1</v>
      </c>
      <c r="F23" s="358">
        <v>1</v>
      </c>
      <c r="G23" s="347">
        <v>4</v>
      </c>
      <c r="H23" s="347">
        <v>4</v>
      </c>
      <c r="I23" s="344"/>
    </row>
    <row r="24" s="342" customFormat="1" ht="32" customHeight="1" spans="1:9">
      <c r="A24" s="345"/>
      <c r="B24" s="344"/>
      <c r="C24" s="344" t="s">
        <v>247</v>
      </c>
      <c r="D24" s="354" t="s">
        <v>248</v>
      </c>
      <c r="E24" s="358">
        <v>1</v>
      </c>
      <c r="F24" s="358">
        <v>1</v>
      </c>
      <c r="G24" s="347">
        <v>4</v>
      </c>
      <c r="H24" s="347">
        <v>4</v>
      </c>
      <c r="I24" s="388"/>
    </row>
    <row r="25" s="342" customFormat="1" ht="32" customHeight="1" spans="1:9">
      <c r="A25" s="345"/>
      <c r="B25" s="344"/>
      <c r="C25" s="344"/>
      <c r="D25" s="354" t="s">
        <v>249</v>
      </c>
      <c r="E25" s="354" t="s">
        <v>250</v>
      </c>
      <c r="F25" s="354" t="s">
        <v>251</v>
      </c>
      <c r="G25" s="347">
        <v>4</v>
      </c>
      <c r="H25" s="347">
        <v>4</v>
      </c>
      <c r="I25" s="389"/>
    </row>
    <row r="26" s="342" customFormat="1" ht="32" customHeight="1" spans="1:9">
      <c r="A26" s="345"/>
      <c r="B26" s="344"/>
      <c r="C26" s="344"/>
      <c r="D26" s="344" t="s">
        <v>252</v>
      </c>
      <c r="E26" s="354" t="s">
        <v>250</v>
      </c>
      <c r="F26" s="344" t="s">
        <v>251</v>
      </c>
      <c r="G26" s="347">
        <v>4</v>
      </c>
      <c r="H26" s="347">
        <v>4</v>
      </c>
      <c r="I26" s="389"/>
    </row>
    <row r="27" s="342" customFormat="1" ht="63" customHeight="1" spans="1:9">
      <c r="A27" s="345"/>
      <c r="B27" s="344" t="s">
        <v>253</v>
      </c>
      <c r="C27" s="344" t="s">
        <v>254</v>
      </c>
      <c r="D27" s="383" t="s">
        <v>255</v>
      </c>
      <c r="E27" s="355" t="s">
        <v>256</v>
      </c>
      <c r="F27" s="355" t="s">
        <v>257</v>
      </c>
      <c r="G27" s="355">
        <v>10</v>
      </c>
      <c r="H27" s="355">
        <v>10</v>
      </c>
      <c r="I27" s="390"/>
    </row>
    <row r="28" s="342" customFormat="1" ht="39" customHeight="1" spans="1:9">
      <c r="A28" s="345"/>
      <c r="B28" s="344"/>
      <c r="C28" s="344"/>
      <c r="D28" s="355" t="s">
        <v>258</v>
      </c>
      <c r="E28" s="355" t="s">
        <v>256</v>
      </c>
      <c r="F28" s="355" t="s">
        <v>259</v>
      </c>
      <c r="G28" s="355">
        <v>10</v>
      </c>
      <c r="H28" s="355">
        <v>10</v>
      </c>
      <c r="I28" s="379"/>
    </row>
    <row r="29" s="342" customFormat="1" ht="40" customHeight="1" spans="1:9">
      <c r="A29" s="345"/>
      <c r="B29" s="344"/>
      <c r="C29" s="344" t="s">
        <v>260</v>
      </c>
      <c r="D29" s="361" t="s">
        <v>261</v>
      </c>
      <c r="E29" s="384" t="s">
        <v>262</v>
      </c>
      <c r="F29" s="385" t="s">
        <v>262</v>
      </c>
      <c r="G29" s="354">
        <v>5</v>
      </c>
      <c r="H29" s="354">
        <v>4</v>
      </c>
      <c r="I29" s="357" t="s">
        <v>263</v>
      </c>
    </row>
    <row r="30" s="342" customFormat="1" ht="29" customHeight="1" spans="1:9">
      <c r="A30" s="345"/>
      <c r="B30" s="344"/>
      <c r="C30" s="344"/>
      <c r="D30" s="354" t="s">
        <v>264</v>
      </c>
      <c r="E30" s="354" t="s">
        <v>265</v>
      </c>
      <c r="F30" s="354" t="s">
        <v>266</v>
      </c>
      <c r="G30" s="354">
        <v>5</v>
      </c>
      <c r="H30" s="354">
        <v>5</v>
      </c>
      <c r="I30" s="357"/>
    </row>
    <row r="31" s="342" customFormat="1" ht="30" customHeight="1" spans="1:9">
      <c r="A31" s="345"/>
      <c r="B31" s="344" t="s">
        <v>267</v>
      </c>
      <c r="C31" s="344" t="s">
        <v>268</v>
      </c>
      <c r="D31" s="344" t="s">
        <v>269</v>
      </c>
      <c r="E31" s="344" t="s">
        <v>270</v>
      </c>
      <c r="F31" s="344" t="s">
        <v>270</v>
      </c>
      <c r="G31" s="344">
        <v>5</v>
      </c>
      <c r="H31" s="344">
        <v>5</v>
      </c>
      <c r="I31" s="357"/>
    </row>
    <row r="32" s="342" customFormat="1" ht="30" customHeight="1" spans="1:9">
      <c r="A32" s="345"/>
      <c r="B32" s="344"/>
      <c r="C32" s="344"/>
      <c r="D32" s="382" t="s">
        <v>271</v>
      </c>
      <c r="E32" s="344" t="s">
        <v>270</v>
      </c>
      <c r="F32" s="344" t="s">
        <v>270</v>
      </c>
      <c r="G32" s="347">
        <v>5</v>
      </c>
      <c r="H32" s="347">
        <v>4</v>
      </c>
      <c r="I32" s="357" t="s">
        <v>272</v>
      </c>
    </row>
    <row r="33" s="342" customFormat="1" ht="30" customHeight="1" spans="1:9">
      <c r="A33" s="345" t="s">
        <v>273</v>
      </c>
      <c r="B33" s="345"/>
      <c r="C33" s="345"/>
      <c r="D33" s="345"/>
      <c r="E33" s="345"/>
      <c r="F33" s="345"/>
      <c r="G33" s="347">
        <f>SUM(G15:G32)+G6</f>
        <v>100</v>
      </c>
      <c r="H33" s="347">
        <v>95</v>
      </c>
      <c r="I33" s="379"/>
    </row>
    <row r="34" ht="23.1" customHeight="1"/>
    <row r="35" s="369" customFormat="1" ht="26" customHeight="1" spans="1:9">
      <c r="A35" s="338" t="s">
        <v>274</v>
      </c>
      <c r="B35" s="386"/>
      <c r="C35" s="338" t="s">
        <v>275</v>
      </c>
      <c r="D35" s="386"/>
      <c r="E35" s="338" t="s">
        <v>276</v>
      </c>
      <c r="F35" s="386"/>
      <c r="G35" s="338" t="s">
        <v>277</v>
      </c>
      <c r="H35" s="338"/>
      <c r="I35" s="386"/>
    </row>
  </sheetData>
  <mergeCells count="31">
    <mergeCell ref="A3:I3"/>
    <mergeCell ref="B4:I4"/>
    <mergeCell ref="B5:C5"/>
    <mergeCell ref="B6:C6"/>
    <mergeCell ref="B7:E7"/>
    <mergeCell ref="F7:I7"/>
    <mergeCell ref="B8:E8"/>
    <mergeCell ref="F8:I8"/>
    <mergeCell ref="B9:E9"/>
    <mergeCell ref="F9:I9"/>
    <mergeCell ref="B10:E10"/>
    <mergeCell ref="F10:I10"/>
    <mergeCell ref="B11:E11"/>
    <mergeCell ref="F11:I11"/>
    <mergeCell ref="B12:E12"/>
    <mergeCell ref="F12:I12"/>
    <mergeCell ref="B13:D13"/>
    <mergeCell ref="E13:I13"/>
    <mergeCell ref="A33:F33"/>
    <mergeCell ref="A5:A11"/>
    <mergeCell ref="A12:A13"/>
    <mergeCell ref="A14:A32"/>
    <mergeCell ref="B15:B26"/>
    <mergeCell ref="B27:B30"/>
    <mergeCell ref="B31:B32"/>
    <mergeCell ref="C15:C18"/>
    <mergeCell ref="C19:C22"/>
    <mergeCell ref="C24:C26"/>
    <mergeCell ref="C27:C28"/>
    <mergeCell ref="C29:C30"/>
    <mergeCell ref="C31:C32"/>
  </mergeCells>
  <printOptions horizontalCentered="1" verticalCentered="1"/>
  <pageMargins left="0.550694444444444" right="0.708661417322835" top="0.748031496062992" bottom="0.748031496062992" header="0.31496062992126" footer="0.31496062992126"/>
  <pageSetup paperSize="9" scale="6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view="pageBreakPreview" zoomScaleNormal="100" topLeftCell="A25" workbookViewId="0">
      <selection activeCell="G20" sqref="G20"/>
    </sheetView>
  </sheetViews>
  <sheetFormatPr defaultColWidth="9.79661016949153" defaultRowHeight="13.05"/>
  <cols>
    <col min="1" max="1" width="8.93220338983051" style="1" customWidth="1"/>
    <col min="2" max="2" width="11" style="1" customWidth="1"/>
    <col min="3" max="3" width="9.76271186440678" style="1" customWidth="1"/>
    <col min="4" max="4" width="24.4745762711864" style="1" customWidth="1"/>
    <col min="5" max="5" width="12.3305084745763" style="1" customWidth="1"/>
    <col min="6" max="6" width="27.9152542372881" style="1" customWidth="1"/>
    <col min="7" max="7" width="8.53389830508475" style="1" customWidth="1"/>
    <col min="8" max="8" width="7.20338983050847" style="1" customWidth="1"/>
    <col min="9" max="9" width="22.864406779661" style="1" customWidth="1"/>
    <col min="10" max="16384" width="9.79661016949153" style="1"/>
  </cols>
  <sheetData>
    <row r="1" s="341" customFormat="1" ht="18.95" spans="1:1">
      <c r="A1" s="324" t="s">
        <v>278</v>
      </c>
    </row>
    <row r="2" s="341" customFormat="1" ht="14" customHeight="1"/>
    <row r="3" s="341" customFormat="1" ht="36" customHeight="1" spans="1:9">
      <c r="A3" s="325" t="s">
        <v>279</v>
      </c>
      <c r="B3" s="343"/>
      <c r="C3" s="343"/>
      <c r="D3" s="343"/>
      <c r="E3" s="343"/>
      <c r="F3" s="343"/>
      <c r="G3" s="343"/>
      <c r="H3" s="343"/>
      <c r="I3" s="343"/>
    </row>
    <row r="4" s="342" customFormat="1" ht="30" customHeight="1" spans="1:9">
      <c r="A4" s="344" t="s">
        <v>280</v>
      </c>
      <c r="B4" s="345" t="s">
        <v>281</v>
      </c>
      <c r="C4" s="345"/>
      <c r="D4" s="345"/>
      <c r="E4" s="345"/>
      <c r="F4" s="345"/>
      <c r="G4" s="345"/>
      <c r="H4" s="345"/>
      <c r="I4" s="345"/>
    </row>
    <row r="5" s="342" customFormat="1" ht="30" customHeight="1" spans="1:9">
      <c r="A5" s="345" t="s">
        <v>282</v>
      </c>
      <c r="B5" s="345" t="s">
        <v>283</v>
      </c>
      <c r="C5" s="345"/>
      <c r="D5" s="345"/>
      <c r="E5" s="345"/>
      <c r="F5" s="345" t="s">
        <v>284</v>
      </c>
      <c r="G5" s="345" t="s">
        <v>194</v>
      </c>
      <c r="H5" s="345"/>
      <c r="I5" s="345"/>
    </row>
    <row r="6" s="342" customFormat="1" ht="30" customHeight="1" spans="1:9">
      <c r="A6" s="344" t="s">
        <v>285</v>
      </c>
      <c r="B6" s="345"/>
      <c r="C6" s="345"/>
      <c r="D6" s="344" t="s">
        <v>196</v>
      </c>
      <c r="E6" s="344" t="s">
        <v>197</v>
      </c>
      <c r="F6" s="344" t="s">
        <v>198</v>
      </c>
      <c r="G6" s="345" t="s">
        <v>199</v>
      </c>
      <c r="H6" s="345" t="s">
        <v>200</v>
      </c>
      <c r="I6" s="345" t="s">
        <v>201</v>
      </c>
    </row>
    <row r="7" s="342" customFormat="1" ht="59" customHeight="1" spans="1:9">
      <c r="A7" s="344"/>
      <c r="B7" s="345" t="s">
        <v>202</v>
      </c>
      <c r="C7" s="345"/>
      <c r="D7" s="346">
        <f>0+757.27</f>
        <v>757.27</v>
      </c>
      <c r="E7" s="346">
        <f>20+1056.68+540</f>
        <v>1616.68</v>
      </c>
      <c r="F7" s="346">
        <f>19.8+705.67+327.32</f>
        <v>1052.79</v>
      </c>
      <c r="G7" s="347">
        <v>10</v>
      </c>
      <c r="H7" s="348">
        <f>F7/E7</f>
        <v>0.651204938515971</v>
      </c>
      <c r="I7" s="344" t="s">
        <v>286</v>
      </c>
    </row>
    <row r="8" s="342" customFormat="1" ht="30" customHeight="1" spans="1:9">
      <c r="A8" s="344"/>
      <c r="B8" s="345" t="s">
        <v>287</v>
      </c>
      <c r="C8" s="345"/>
      <c r="D8" s="346">
        <f>0+757.27</f>
        <v>757.27</v>
      </c>
      <c r="E8" s="346">
        <f>0+874.55+300</f>
        <v>1174.55</v>
      </c>
      <c r="F8" s="346">
        <v>615.62</v>
      </c>
      <c r="G8" s="345"/>
      <c r="H8" s="348"/>
      <c r="I8" s="345"/>
    </row>
    <row r="9" s="342" customFormat="1" ht="30" customHeight="1" spans="1:9">
      <c r="A9" s="344"/>
      <c r="B9" s="345" t="s">
        <v>288</v>
      </c>
      <c r="C9" s="345"/>
      <c r="D9" s="345"/>
      <c r="E9" s="346">
        <f>20+182.13+240</f>
        <v>442.13</v>
      </c>
      <c r="F9" s="349">
        <v>437.17</v>
      </c>
      <c r="G9" s="350"/>
      <c r="H9" s="348"/>
      <c r="I9" s="345"/>
    </row>
    <row r="10" s="342" customFormat="1" ht="30" customHeight="1" spans="1:9">
      <c r="A10" s="344"/>
      <c r="B10" s="345" t="s">
        <v>289</v>
      </c>
      <c r="C10" s="345"/>
      <c r="D10" s="345"/>
      <c r="E10" s="345"/>
      <c r="F10" s="351"/>
      <c r="G10" s="345"/>
      <c r="H10" s="345"/>
      <c r="I10" s="345"/>
    </row>
    <row r="11" s="342" customFormat="1" ht="30" customHeight="1" spans="1:9">
      <c r="A11" s="344" t="s">
        <v>212</v>
      </c>
      <c r="B11" s="344" t="s">
        <v>213</v>
      </c>
      <c r="C11" s="345"/>
      <c r="D11" s="345"/>
      <c r="E11" s="345"/>
      <c r="F11" s="345" t="s">
        <v>214</v>
      </c>
      <c r="G11" s="345"/>
      <c r="H11" s="345"/>
      <c r="I11" s="345"/>
    </row>
    <row r="12" s="342" customFormat="1" ht="66" customHeight="1" spans="1:9">
      <c r="A12" s="344"/>
      <c r="B12" s="352" t="s">
        <v>290</v>
      </c>
      <c r="C12" s="353"/>
      <c r="D12" s="353"/>
      <c r="E12" s="353"/>
      <c r="F12" s="352" t="s">
        <v>291</v>
      </c>
      <c r="G12" s="353"/>
      <c r="H12" s="353"/>
      <c r="I12" s="353"/>
    </row>
    <row r="13" s="342" customFormat="1" ht="30" customHeight="1" spans="1:9">
      <c r="A13" s="345" t="s">
        <v>217</v>
      </c>
      <c r="B13" s="345" t="s">
        <v>218</v>
      </c>
      <c r="C13" s="345" t="s">
        <v>219</v>
      </c>
      <c r="D13" s="345" t="s">
        <v>220</v>
      </c>
      <c r="E13" s="344" t="s">
        <v>221</v>
      </c>
      <c r="F13" s="344" t="s">
        <v>222</v>
      </c>
      <c r="G13" s="345" t="s">
        <v>199</v>
      </c>
      <c r="H13" s="345" t="s">
        <v>201</v>
      </c>
      <c r="I13" s="344" t="s">
        <v>223</v>
      </c>
    </row>
    <row r="14" s="342" customFormat="1" ht="30" customHeight="1" spans="1:9">
      <c r="A14" s="345"/>
      <c r="B14" s="344" t="s">
        <v>292</v>
      </c>
      <c r="C14" s="345" t="s">
        <v>225</v>
      </c>
      <c r="D14" s="354" t="s">
        <v>293</v>
      </c>
      <c r="E14" s="344" t="s">
        <v>294</v>
      </c>
      <c r="F14" s="344" t="s">
        <v>295</v>
      </c>
      <c r="G14" s="345">
        <v>5</v>
      </c>
      <c r="H14" s="345">
        <v>5</v>
      </c>
      <c r="I14" s="344"/>
    </row>
    <row r="15" s="342" customFormat="1" ht="30" customHeight="1" spans="1:9">
      <c r="A15" s="345"/>
      <c r="B15" s="344"/>
      <c r="C15" s="345"/>
      <c r="D15" s="344" t="s">
        <v>296</v>
      </c>
      <c r="E15" s="344" t="s">
        <v>297</v>
      </c>
      <c r="F15" s="344" t="s">
        <v>298</v>
      </c>
      <c r="G15" s="345">
        <v>5</v>
      </c>
      <c r="H15" s="345">
        <v>5</v>
      </c>
      <c r="I15" s="344"/>
    </row>
    <row r="16" s="342" customFormat="1" ht="30" customHeight="1" spans="1:9">
      <c r="A16" s="345"/>
      <c r="B16" s="344"/>
      <c r="C16" s="345"/>
      <c r="D16" s="355" t="s">
        <v>299</v>
      </c>
      <c r="E16" s="355" t="s">
        <v>300</v>
      </c>
      <c r="F16" s="356" t="s">
        <v>301</v>
      </c>
      <c r="G16" s="345">
        <v>5</v>
      </c>
      <c r="H16" s="345">
        <v>5</v>
      </c>
      <c r="I16" s="344"/>
    </row>
    <row r="17" s="342" customFormat="1" ht="30" customHeight="1" spans="1:9">
      <c r="A17" s="345"/>
      <c r="B17" s="344"/>
      <c r="C17" s="345"/>
      <c r="D17" s="355" t="s">
        <v>302</v>
      </c>
      <c r="E17" s="355" t="s">
        <v>303</v>
      </c>
      <c r="F17" s="344" t="s">
        <v>304</v>
      </c>
      <c r="G17" s="345">
        <v>5</v>
      </c>
      <c r="H17" s="345">
        <v>5</v>
      </c>
      <c r="I17" s="344"/>
    </row>
    <row r="18" s="342" customFormat="1" ht="30" customHeight="1" spans="1:9">
      <c r="A18" s="345"/>
      <c r="B18" s="344"/>
      <c r="C18" s="345"/>
      <c r="D18" s="355" t="s">
        <v>305</v>
      </c>
      <c r="E18" s="355" t="s">
        <v>306</v>
      </c>
      <c r="F18" s="355" t="s">
        <v>307</v>
      </c>
      <c r="G18" s="345">
        <v>5</v>
      </c>
      <c r="H18" s="345">
        <v>5</v>
      </c>
      <c r="I18" s="344"/>
    </row>
    <row r="19" s="342" customFormat="1" ht="30" customHeight="1" spans="1:9">
      <c r="A19" s="345"/>
      <c r="B19" s="344"/>
      <c r="C19" s="345" t="s">
        <v>237</v>
      </c>
      <c r="D19" s="344" t="s">
        <v>244</v>
      </c>
      <c r="E19" s="344" t="s">
        <v>243</v>
      </c>
      <c r="F19" s="344" t="s">
        <v>243</v>
      </c>
      <c r="G19" s="344">
        <v>5</v>
      </c>
      <c r="H19" s="344">
        <v>5</v>
      </c>
      <c r="I19" s="344"/>
    </row>
    <row r="20" s="342" customFormat="1" ht="54" customHeight="1" spans="1:9">
      <c r="A20" s="345"/>
      <c r="B20" s="344"/>
      <c r="C20" s="345"/>
      <c r="D20" s="344" t="s">
        <v>239</v>
      </c>
      <c r="E20" s="344" t="s">
        <v>240</v>
      </c>
      <c r="F20" s="357" t="s">
        <v>308</v>
      </c>
      <c r="G20" s="344">
        <v>5</v>
      </c>
      <c r="H20" s="344">
        <v>5</v>
      </c>
      <c r="I20" s="344"/>
    </row>
    <row r="21" s="342" customFormat="1" ht="30" customHeight="1" spans="1:9">
      <c r="A21" s="345"/>
      <c r="B21" s="344"/>
      <c r="C21" s="345"/>
      <c r="D21" s="344" t="s">
        <v>242</v>
      </c>
      <c r="E21" s="344" t="s">
        <v>243</v>
      </c>
      <c r="F21" s="344" t="s">
        <v>243</v>
      </c>
      <c r="G21" s="344">
        <v>5</v>
      </c>
      <c r="H21" s="344">
        <v>5</v>
      </c>
      <c r="I21" s="344"/>
    </row>
    <row r="22" s="342" customFormat="1" ht="30" customHeight="1" spans="1:9">
      <c r="A22" s="345"/>
      <c r="B22" s="344"/>
      <c r="C22" s="345" t="s">
        <v>245</v>
      </c>
      <c r="D22" s="354" t="s">
        <v>246</v>
      </c>
      <c r="E22" s="358">
        <v>1</v>
      </c>
      <c r="F22" s="358">
        <v>1</v>
      </c>
      <c r="G22" s="344">
        <v>5</v>
      </c>
      <c r="H22" s="344">
        <v>5</v>
      </c>
      <c r="I22" s="344"/>
    </row>
    <row r="23" s="342" customFormat="1" ht="30" customHeight="1" spans="1:9">
      <c r="A23" s="345"/>
      <c r="B23" s="344"/>
      <c r="C23" s="359" t="s">
        <v>309</v>
      </c>
      <c r="D23" s="354" t="s">
        <v>310</v>
      </c>
      <c r="E23" s="354" t="s">
        <v>251</v>
      </c>
      <c r="F23" s="360" t="s">
        <v>311</v>
      </c>
      <c r="G23" s="344">
        <v>5</v>
      </c>
      <c r="H23" s="344">
        <v>5</v>
      </c>
      <c r="I23" s="357"/>
    </row>
    <row r="24" s="342" customFormat="1" ht="67" customHeight="1" spans="1:9">
      <c r="A24" s="345"/>
      <c r="B24" s="344" t="s">
        <v>312</v>
      </c>
      <c r="C24" s="344" t="s">
        <v>254</v>
      </c>
      <c r="D24" s="361" t="s">
        <v>313</v>
      </c>
      <c r="E24" s="354" t="s">
        <v>256</v>
      </c>
      <c r="F24" s="361" t="s">
        <v>314</v>
      </c>
      <c r="G24" s="354">
        <v>10</v>
      </c>
      <c r="H24" s="354">
        <v>9</v>
      </c>
      <c r="I24" s="357" t="s">
        <v>315</v>
      </c>
    </row>
    <row r="25" s="342" customFormat="1" ht="66" customHeight="1" spans="1:9">
      <c r="A25" s="345"/>
      <c r="B25" s="344"/>
      <c r="C25" s="344"/>
      <c r="D25" s="361" t="s">
        <v>316</v>
      </c>
      <c r="E25" s="361" t="s">
        <v>186</v>
      </c>
      <c r="F25" s="361" t="s">
        <v>317</v>
      </c>
      <c r="G25" s="354">
        <v>10</v>
      </c>
      <c r="H25" s="354">
        <v>9</v>
      </c>
      <c r="I25" s="357" t="s">
        <v>318</v>
      </c>
    </row>
    <row r="26" s="342" customFormat="1" ht="30" customHeight="1" spans="1:9">
      <c r="A26" s="345"/>
      <c r="B26" s="344"/>
      <c r="C26" s="344" t="s">
        <v>260</v>
      </c>
      <c r="D26" s="361" t="s">
        <v>319</v>
      </c>
      <c r="E26" s="354" t="s">
        <v>256</v>
      </c>
      <c r="F26" s="354" t="s">
        <v>320</v>
      </c>
      <c r="G26" s="354">
        <v>5</v>
      </c>
      <c r="H26" s="354">
        <v>4</v>
      </c>
      <c r="I26" s="357" t="s">
        <v>321</v>
      </c>
    </row>
    <row r="27" s="342" customFormat="1" ht="30" customHeight="1" spans="1:9">
      <c r="A27" s="345"/>
      <c r="B27" s="344"/>
      <c r="C27" s="344"/>
      <c r="D27" s="354" t="s">
        <v>322</v>
      </c>
      <c r="E27" s="354" t="s">
        <v>256</v>
      </c>
      <c r="F27" s="354" t="s">
        <v>256</v>
      </c>
      <c r="G27" s="344">
        <v>5</v>
      </c>
      <c r="H27" s="344">
        <v>5</v>
      </c>
      <c r="I27" s="344"/>
    </row>
    <row r="28" s="342" customFormat="1" ht="30" customHeight="1" spans="1:9">
      <c r="A28" s="345"/>
      <c r="B28" s="344" t="s">
        <v>323</v>
      </c>
      <c r="C28" s="344" t="s">
        <v>324</v>
      </c>
      <c r="D28" s="354" t="s">
        <v>269</v>
      </c>
      <c r="E28" s="354" t="s">
        <v>270</v>
      </c>
      <c r="F28" s="354" t="s">
        <v>270</v>
      </c>
      <c r="G28" s="354">
        <v>10</v>
      </c>
      <c r="H28" s="354">
        <v>8</v>
      </c>
      <c r="I28" s="357" t="s">
        <v>272</v>
      </c>
    </row>
    <row r="29" s="342" customFormat="1" ht="30" customHeight="1" spans="1:9">
      <c r="A29" s="345" t="s">
        <v>273</v>
      </c>
      <c r="B29" s="345"/>
      <c r="C29" s="345"/>
      <c r="D29" s="345"/>
      <c r="E29" s="345"/>
      <c r="F29" s="345"/>
      <c r="G29" s="347">
        <f>SUM(G14:G28)+G7</f>
        <v>100</v>
      </c>
      <c r="H29" s="347">
        <v>93</v>
      </c>
      <c r="I29" s="345"/>
    </row>
    <row r="30" s="342" customFormat="1" ht="19" customHeight="1" spans="1:9">
      <c r="A30" s="362"/>
      <c r="B30" s="362"/>
      <c r="C30" s="362"/>
      <c r="D30" s="362"/>
      <c r="E30" s="362"/>
      <c r="F30" s="362"/>
      <c r="G30" s="363"/>
      <c r="H30" s="363"/>
      <c r="I30" s="362"/>
    </row>
    <row r="31" ht="28" customHeight="1" spans="1:9">
      <c r="A31" s="338" t="s">
        <v>325</v>
      </c>
      <c r="B31" s="364"/>
      <c r="C31" s="338" t="s">
        <v>326</v>
      </c>
      <c r="D31" s="364"/>
      <c r="E31" s="365" t="s">
        <v>276</v>
      </c>
      <c r="F31" s="366"/>
      <c r="G31" s="365" t="s">
        <v>277</v>
      </c>
      <c r="H31" s="364"/>
      <c r="I31" s="367"/>
    </row>
  </sheetData>
  <mergeCells count="23">
    <mergeCell ref="A3:I3"/>
    <mergeCell ref="B4:I4"/>
    <mergeCell ref="B5:E5"/>
    <mergeCell ref="G5:I5"/>
    <mergeCell ref="B6:C6"/>
    <mergeCell ref="B7:C7"/>
    <mergeCell ref="B8:C8"/>
    <mergeCell ref="B9:C9"/>
    <mergeCell ref="B10:C10"/>
    <mergeCell ref="B11:E11"/>
    <mergeCell ref="F11:I11"/>
    <mergeCell ref="B12:E12"/>
    <mergeCell ref="F12:I12"/>
    <mergeCell ref="A29:F29"/>
    <mergeCell ref="A6:A10"/>
    <mergeCell ref="A11:A12"/>
    <mergeCell ref="A13:A28"/>
    <mergeCell ref="B14:B23"/>
    <mergeCell ref="B24:B27"/>
    <mergeCell ref="C14:C18"/>
    <mergeCell ref="C19:C21"/>
    <mergeCell ref="C24:C25"/>
    <mergeCell ref="C26:C27"/>
  </mergeCells>
  <printOptions horizontalCentered="1" verticalCentered="1"/>
  <pageMargins left="0.472222222222222" right="0.590277777777778" top="0.786805555555556" bottom="0.786805555555556" header="0.31496062992126" footer="0.31496062992126"/>
  <pageSetup paperSize="9" scale="66"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view="pageBreakPreview" zoomScale="80" zoomScaleNormal="100" workbookViewId="0">
      <selection activeCell="G14" sqref="G14:G23"/>
    </sheetView>
  </sheetViews>
  <sheetFormatPr defaultColWidth="9.79661016949153" defaultRowHeight="13.05"/>
  <cols>
    <col min="1" max="1" width="11.5338983050847" style="1" customWidth="1"/>
    <col min="2" max="2" width="13.3305084745763" style="1" customWidth="1"/>
    <col min="3" max="3" width="14.0677966101695" style="1" customWidth="1"/>
    <col min="4" max="4" width="18.8728813559322" style="1" customWidth="1"/>
    <col min="5" max="5" width="15.0677966101695" style="1" customWidth="1"/>
    <col min="6" max="6" width="22.5" style="1" customWidth="1"/>
    <col min="7" max="7" width="11.3305084745763" style="1" customWidth="1"/>
    <col min="8" max="8" width="11.5338983050847" style="1" customWidth="1"/>
    <col min="9" max="9" width="27" style="1" customWidth="1"/>
    <col min="10" max="16384" width="9.79661016949153" style="1"/>
  </cols>
  <sheetData>
    <row r="1" ht="18.95" spans="1:1">
      <c r="A1" s="324" t="s">
        <v>327</v>
      </c>
    </row>
    <row r="2" ht="21" customHeight="1"/>
    <row r="3" ht="34" customHeight="1" spans="1:9">
      <c r="A3" s="325" t="s">
        <v>279</v>
      </c>
      <c r="B3" s="325"/>
      <c r="C3" s="325"/>
      <c r="D3" s="325"/>
      <c r="E3" s="325"/>
      <c r="F3" s="325"/>
      <c r="G3" s="325"/>
      <c r="H3" s="325"/>
      <c r="I3" s="325"/>
    </row>
    <row r="4" ht="37.05" customHeight="1" spans="1:9">
      <c r="A4" s="326" t="s">
        <v>328</v>
      </c>
      <c r="B4" s="327" t="s">
        <v>329</v>
      </c>
      <c r="C4" s="328"/>
      <c r="D4" s="328"/>
      <c r="E4" s="328"/>
      <c r="F4" s="328"/>
      <c r="G4" s="328"/>
      <c r="H4" s="328"/>
      <c r="I4" s="328"/>
    </row>
    <row r="5" ht="24" customHeight="1" spans="1:9">
      <c r="A5" s="327" t="s">
        <v>330</v>
      </c>
      <c r="B5" s="327" t="s">
        <v>331</v>
      </c>
      <c r="C5" s="328"/>
      <c r="D5" s="328"/>
      <c r="E5" s="328"/>
      <c r="F5" s="327" t="s">
        <v>332</v>
      </c>
      <c r="G5" s="327" t="s">
        <v>333</v>
      </c>
      <c r="H5" s="328"/>
      <c r="I5" s="328"/>
    </row>
    <row r="6" ht="23" customHeight="1" spans="1:9">
      <c r="A6" s="326" t="s">
        <v>334</v>
      </c>
      <c r="B6" s="328"/>
      <c r="C6" s="328"/>
      <c r="D6" s="326" t="s">
        <v>335</v>
      </c>
      <c r="E6" s="326" t="s">
        <v>336</v>
      </c>
      <c r="F6" s="326" t="s">
        <v>337</v>
      </c>
      <c r="G6" s="327" t="s">
        <v>51</v>
      </c>
      <c r="H6" s="327" t="s">
        <v>338</v>
      </c>
      <c r="I6" s="327" t="s">
        <v>52</v>
      </c>
    </row>
    <row r="7" ht="44" customHeight="1" spans="1:9">
      <c r="A7" s="329"/>
      <c r="B7" s="327" t="s">
        <v>339</v>
      </c>
      <c r="C7" s="330"/>
      <c r="D7" s="331">
        <f>SUM(D8:D10)</f>
        <v>129</v>
      </c>
      <c r="E7" s="331">
        <f>SUM(E8:E10)</f>
        <v>129</v>
      </c>
      <c r="F7" s="328">
        <f>SUM(F8:F10)</f>
        <v>100.95</v>
      </c>
      <c r="G7" s="332">
        <v>10</v>
      </c>
      <c r="H7" s="333">
        <f>F7/E7</f>
        <v>0.782558139534884</v>
      </c>
      <c r="I7" s="340">
        <v>7</v>
      </c>
    </row>
    <row r="8" ht="44" customHeight="1" spans="1:10">
      <c r="A8" s="329"/>
      <c r="B8" s="327" t="s">
        <v>340</v>
      </c>
      <c r="C8" s="330"/>
      <c r="D8" s="331">
        <v>129</v>
      </c>
      <c r="E8" s="331">
        <v>129</v>
      </c>
      <c r="F8" s="328">
        <v>100.95</v>
      </c>
      <c r="G8" s="332"/>
      <c r="H8" s="333"/>
      <c r="I8" s="326"/>
      <c r="J8" s="26"/>
    </row>
    <row r="9" ht="44" customHeight="1" spans="1:9">
      <c r="A9" s="329"/>
      <c r="B9" s="327" t="s">
        <v>341</v>
      </c>
      <c r="C9" s="330"/>
      <c r="D9" s="328"/>
      <c r="E9" s="328"/>
      <c r="F9" s="328"/>
      <c r="G9" s="328"/>
      <c r="H9" s="333"/>
      <c r="I9" s="328"/>
    </row>
    <row r="10" ht="44" customHeight="1" spans="1:9">
      <c r="A10" s="329"/>
      <c r="B10" s="327" t="s">
        <v>342</v>
      </c>
      <c r="C10" s="330"/>
      <c r="D10" s="328"/>
      <c r="E10" s="328"/>
      <c r="F10" s="328"/>
      <c r="G10" s="328"/>
      <c r="H10" s="328"/>
      <c r="I10" s="328"/>
    </row>
    <row r="11" ht="44" customHeight="1" spans="1:9">
      <c r="A11" s="326" t="s">
        <v>343</v>
      </c>
      <c r="B11" s="326" t="s">
        <v>344</v>
      </c>
      <c r="C11" s="327"/>
      <c r="D11" s="327"/>
      <c r="E11" s="327"/>
      <c r="F11" s="327" t="s">
        <v>345</v>
      </c>
      <c r="G11" s="330"/>
      <c r="H11" s="330"/>
      <c r="I11" s="330"/>
    </row>
    <row r="12" ht="58.05" customHeight="1" spans="1:9">
      <c r="A12" s="329"/>
      <c r="B12" s="334" t="s">
        <v>346</v>
      </c>
      <c r="C12" s="335"/>
      <c r="D12" s="335"/>
      <c r="E12" s="335"/>
      <c r="F12" s="334" t="s">
        <v>347</v>
      </c>
      <c r="G12" s="335"/>
      <c r="H12" s="335"/>
      <c r="I12" s="335"/>
    </row>
    <row r="13" ht="31.05" customHeight="1" spans="1:9">
      <c r="A13" s="327" t="s">
        <v>348</v>
      </c>
      <c r="B13" s="327" t="s">
        <v>44</v>
      </c>
      <c r="C13" s="327" t="s">
        <v>45</v>
      </c>
      <c r="D13" s="327" t="s">
        <v>46</v>
      </c>
      <c r="E13" s="326" t="s">
        <v>349</v>
      </c>
      <c r="F13" s="326" t="s">
        <v>50</v>
      </c>
      <c r="G13" s="327" t="s">
        <v>51</v>
      </c>
      <c r="H13" s="327" t="s">
        <v>52</v>
      </c>
      <c r="I13" s="326" t="s">
        <v>53</v>
      </c>
    </row>
    <row r="14" ht="66" customHeight="1" spans="1:9">
      <c r="A14" s="330"/>
      <c r="B14" s="326" t="s">
        <v>350</v>
      </c>
      <c r="C14" s="327" t="s">
        <v>58</v>
      </c>
      <c r="D14" s="326" t="s">
        <v>351</v>
      </c>
      <c r="E14" s="336" t="s">
        <v>352</v>
      </c>
      <c r="F14" s="336" t="s">
        <v>352</v>
      </c>
      <c r="G14" s="326">
        <v>7.5</v>
      </c>
      <c r="H14" s="326">
        <v>7.5</v>
      </c>
      <c r="I14" s="326"/>
    </row>
    <row r="15" ht="66" customHeight="1" spans="1:9">
      <c r="A15" s="330"/>
      <c r="B15" s="326"/>
      <c r="C15" s="327"/>
      <c r="D15" s="326" t="s">
        <v>353</v>
      </c>
      <c r="E15" s="336" t="s">
        <v>354</v>
      </c>
      <c r="F15" s="326" t="s">
        <v>355</v>
      </c>
      <c r="G15" s="326">
        <v>7.5</v>
      </c>
      <c r="H15" s="326">
        <v>7.5</v>
      </c>
      <c r="I15" s="326"/>
    </row>
    <row r="16" ht="66" customHeight="1" spans="1:9">
      <c r="A16" s="330"/>
      <c r="B16" s="326"/>
      <c r="C16" s="327" t="s">
        <v>62</v>
      </c>
      <c r="D16" s="326" t="s">
        <v>356</v>
      </c>
      <c r="E16" s="336" t="s">
        <v>357</v>
      </c>
      <c r="F16" s="336" t="s">
        <v>357</v>
      </c>
      <c r="G16" s="326">
        <v>5</v>
      </c>
      <c r="H16" s="326">
        <v>5</v>
      </c>
      <c r="I16" s="326"/>
    </row>
    <row r="17" ht="66" customHeight="1" spans="1:9">
      <c r="A17" s="330"/>
      <c r="B17" s="326"/>
      <c r="C17" s="327"/>
      <c r="D17" s="326" t="s">
        <v>358</v>
      </c>
      <c r="E17" s="336" t="s">
        <v>357</v>
      </c>
      <c r="F17" s="336" t="s">
        <v>357</v>
      </c>
      <c r="G17" s="326">
        <v>5</v>
      </c>
      <c r="H17" s="326">
        <v>5</v>
      </c>
      <c r="I17" s="326"/>
    </row>
    <row r="18" ht="66" customHeight="1" spans="1:9">
      <c r="A18" s="330"/>
      <c r="B18" s="326"/>
      <c r="C18" s="327"/>
      <c r="D18" s="326" t="s">
        <v>359</v>
      </c>
      <c r="E18" s="336">
        <v>1</v>
      </c>
      <c r="F18" s="336">
        <v>1</v>
      </c>
      <c r="G18" s="326">
        <v>5</v>
      </c>
      <c r="H18" s="326">
        <v>5</v>
      </c>
      <c r="I18" s="326"/>
    </row>
    <row r="19" ht="66" customHeight="1" spans="1:9">
      <c r="A19" s="330"/>
      <c r="B19" s="329"/>
      <c r="C19" s="327" t="s">
        <v>70</v>
      </c>
      <c r="D19" s="326" t="s">
        <v>360</v>
      </c>
      <c r="E19" s="326" t="s">
        <v>361</v>
      </c>
      <c r="F19" s="326" t="s">
        <v>361</v>
      </c>
      <c r="G19" s="326">
        <v>10</v>
      </c>
      <c r="H19" s="326">
        <v>10</v>
      </c>
      <c r="I19" s="326"/>
    </row>
    <row r="20" ht="66" customHeight="1" spans="1:9">
      <c r="A20" s="330"/>
      <c r="B20" s="329"/>
      <c r="C20" s="327" t="s">
        <v>74</v>
      </c>
      <c r="D20" s="326" t="s">
        <v>362</v>
      </c>
      <c r="E20" s="326" t="s">
        <v>363</v>
      </c>
      <c r="F20" s="326" t="s">
        <v>311</v>
      </c>
      <c r="G20" s="326">
        <v>10</v>
      </c>
      <c r="H20" s="326">
        <v>10</v>
      </c>
      <c r="I20" s="326"/>
    </row>
    <row r="21" ht="66" customHeight="1" spans="1:9">
      <c r="A21" s="330"/>
      <c r="B21" s="326" t="s">
        <v>364</v>
      </c>
      <c r="C21" s="326" t="s">
        <v>365</v>
      </c>
      <c r="D21" s="326" t="s">
        <v>366</v>
      </c>
      <c r="E21" s="326" t="s">
        <v>367</v>
      </c>
      <c r="F21" s="326" t="s">
        <v>367</v>
      </c>
      <c r="G21" s="326">
        <v>15</v>
      </c>
      <c r="H21" s="326">
        <v>14</v>
      </c>
      <c r="I21" s="326" t="s">
        <v>368</v>
      </c>
    </row>
    <row r="22" ht="66" customHeight="1" spans="1:9">
      <c r="A22" s="330"/>
      <c r="B22" s="326"/>
      <c r="C22" s="326" t="s">
        <v>101</v>
      </c>
      <c r="D22" s="326" t="s">
        <v>369</v>
      </c>
      <c r="E22" s="326" t="s">
        <v>370</v>
      </c>
      <c r="F22" s="327" t="s">
        <v>370</v>
      </c>
      <c r="G22" s="326">
        <v>15</v>
      </c>
      <c r="H22" s="337">
        <v>14</v>
      </c>
      <c r="I22" s="326" t="s">
        <v>371</v>
      </c>
    </row>
    <row r="23" ht="66" customHeight="1" spans="1:9">
      <c r="A23" s="330"/>
      <c r="B23" s="326" t="s">
        <v>372</v>
      </c>
      <c r="C23" s="326" t="s">
        <v>106</v>
      </c>
      <c r="D23" s="326" t="s">
        <v>373</v>
      </c>
      <c r="E23" s="326" t="s">
        <v>374</v>
      </c>
      <c r="F23" s="326" t="s">
        <v>374</v>
      </c>
      <c r="G23" s="326">
        <v>10</v>
      </c>
      <c r="H23" s="326">
        <v>8</v>
      </c>
      <c r="I23" s="326" t="s">
        <v>272</v>
      </c>
    </row>
    <row r="24" ht="28.05" customHeight="1" spans="1:9">
      <c r="A24" s="327" t="s">
        <v>375</v>
      </c>
      <c r="B24" s="330"/>
      <c r="C24" s="330"/>
      <c r="D24" s="330"/>
      <c r="E24" s="330"/>
      <c r="F24" s="330"/>
      <c r="G24" s="337">
        <f>SUM(G14:G23)+G7</f>
        <v>100</v>
      </c>
      <c r="H24" s="337">
        <v>93</v>
      </c>
      <c r="I24" s="328"/>
    </row>
    <row r="25" ht="25" customHeight="1"/>
    <row r="26" ht="30" customHeight="1" spans="1:7">
      <c r="A26" s="338" t="s">
        <v>376</v>
      </c>
      <c r="B26" s="339"/>
      <c r="C26" s="338" t="s">
        <v>326</v>
      </c>
      <c r="D26" s="339"/>
      <c r="E26" s="338" t="s">
        <v>276</v>
      </c>
      <c r="F26" s="339"/>
      <c r="G26" s="338" t="s">
        <v>277</v>
      </c>
    </row>
  </sheetData>
  <mergeCells count="21">
    <mergeCell ref="A3:I3"/>
    <mergeCell ref="B4:I4"/>
    <mergeCell ref="B5:E5"/>
    <mergeCell ref="G5:I5"/>
    <mergeCell ref="B6:C6"/>
    <mergeCell ref="B7:C7"/>
    <mergeCell ref="B8:C8"/>
    <mergeCell ref="B9:C9"/>
    <mergeCell ref="B10:C10"/>
    <mergeCell ref="B11:E11"/>
    <mergeCell ref="F11:I11"/>
    <mergeCell ref="B12:E12"/>
    <mergeCell ref="F12:I12"/>
    <mergeCell ref="A24:F24"/>
    <mergeCell ref="A6:A10"/>
    <mergeCell ref="A11:A12"/>
    <mergeCell ref="A13:A23"/>
    <mergeCell ref="B14:B20"/>
    <mergeCell ref="B21:B22"/>
    <mergeCell ref="C14:C15"/>
    <mergeCell ref="C16:C18"/>
  </mergeCells>
  <pageMargins left="0.708333333333333" right="0.511805555555556" top="1.14166666666667" bottom="0.393055555555556" header="0.3" footer="0.3"/>
  <pageSetup paperSize="9" scale="58"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0"/>
  <sheetViews>
    <sheetView view="pageBreakPreview" zoomScale="70" zoomScaleNormal="70" workbookViewId="0">
      <selection activeCell="D21" sqref="D21"/>
    </sheetView>
  </sheetViews>
  <sheetFormatPr defaultColWidth="9" defaultRowHeight="13.05"/>
  <cols>
    <col min="1" max="1" width="21.0677966101695" customWidth="1"/>
    <col min="2" max="2" width="18.6016949152542" customWidth="1"/>
    <col min="3" max="3" width="29.3305084745763" customWidth="1"/>
    <col min="4" max="4" width="44.7966101694915" customWidth="1"/>
    <col min="5" max="5" width="27.6016949152542" customWidth="1"/>
    <col min="6" max="6" width="15.5338983050847" customWidth="1"/>
    <col min="7" max="7" width="14.3305084745763" customWidth="1"/>
    <col min="8" max="8" width="11.9322033898305" customWidth="1"/>
    <col min="9" max="9" width="15.6016949152542" customWidth="1"/>
    <col min="10" max="10" width="24" customWidth="1"/>
    <col min="11" max="11" width="11.0677966101695" hidden="1" customWidth="1"/>
    <col min="12" max="12" width="17.0677966101695" hidden="1" customWidth="1"/>
    <col min="13" max="13" width="9" hidden="1" customWidth="1"/>
    <col min="14" max="14" width="11.0677966101695" hidden="1" customWidth="1"/>
    <col min="15" max="15" width="9.60169491525424" hidden="1" customWidth="1"/>
    <col min="16" max="16" width="11.0677966101695" hidden="1" customWidth="1"/>
    <col min="17" max="17" width="9" hidden="1" customWidth="1"/>
    <col min="19" max="19" width="14.135593220339" customWidth="1"/>
  </cols>
  <sheetData>
    <row r="1" ht="30" customHeight="1" spans="1:1">
      <c r="A1" s="239" t="s">
        <v>377</v>
      </c>
    </row>
    <row r="2" ht="35.65" customHeight="1" spans="1:10">
      <c r="A2" s="240" t="s">
        <v>279</v>
      </c>
      <c r="B2" s="241"/>
      <c r="C2" s="241"/>
      <c r="D2" s="241"/>
      <c r="E2" s="241"/>
      <c r="F2" s="241"/>
      <c r="G2" s="241"/>
      <c r="H2" s="241"/>
      <c r="I2" s="241"/>
      <c r="J2" s="241"/>
    </row>
    <row r="3" s="237" customFormat="1" ht="42" customHeight="1" spans="1:10">
      <c r="A3" s="242" t="s">
        <v>328</v>
      </c>
      <c r="B3" s="243" t="s">
        <v>378</v>
      </c>
      <c r="C3" s="243"/>
      <c r="D3" s="243"/>
      <c r="E3" s="243"/>
      <c r="F3" s="243"/>
      <c r="G3" s="243"/>
      <c r="H3" s="243"/>
      <c r="I3" s="243"/>
      <c r="J3" s="246"/>
    </row>
    <row r="4" s="237" customFormat="1" ht="17.65" customHeight="1" spans="1:10">
      <c r="A4" s="244" t="s">
        <v>330</v>
      </c>
      <c r="B4" s="245" t="s">
        <v>331</v>
      </c>
      <c r="C4" s="243"/>
      <c r="D4" s="246"/>
      <c r="E4" s="242" t="s">
        <v>332</v>
      </c>
      <c r="F4" s="245" t="s">
        <v>379</v>
      </c>
      <c r="G4" s="243"/>
      <c r="H4" s="243"/>
      <c r="I4" s="243"/>
      <c r="J4" s="246"/>
    </row>
    <row r="5" s="237" customFormat="1" ht="36.4" customHeight="1" spans="1:10">
      <c r="A5" s="247" t="s">
        <v>380</v>
      </c>
      <c r="B5" s="248"/>
      <c r="C5" s="249"/>
      <c r="D5" s="242" t="s">
        <v>381</v>
      </c>
      <c r="E5" s="242" t="s">
        <v>382</v>
      </c>
      <c r="F5" s="245" t="s">
        <v>383</v>
      </c>
      <c r="G5" s="246"/>
      <c r="H5" s="247" t="s">
        <v>51</v>
      </c>
      <c r="I5" s="247" t="s">
        <v>338</v>
      </c>
      <c r="J5" s="242" t="s">
        <v>384</v>
      </c>
    </row>
    <row r="6" s="237" customFormat="1" ht="17.65" spans="1:19">
      <c r="A6" s="250"/>
      <c r="B6" s="251" t="s">
        <v>385</v>
      </c>
      <c r="C6" s="252"/>
      <c r="D6" s="253"/>
      <c r="E6" s="254">
        <v>2565.61</v>
      </c>
      <c r="F6" s="255">
        <v>1617.64</v>
      </c>
      <c r="G6" s="256"/>
      <c r="H6" s="242">
        <v>10</v>
      </c>
      <c r="I6" s="311">
        <f>F6/E6</f>
        <v>0.630508923803696</v>
      </c>
      <c r="J6" s="242">
        <v>0</v>
      </c>
      <c r="K6" s="237" t="e">
        <f>F6+#REF!</f>
        <v>#REF!</v>
      </c>
      <c r="S6" s="323"/>
    </row>
    <row r="7" s="237" customFormat="1" ht="17.65" spans="1:11">
      <c r="A7" s="250"/>
      <c r="B7" s="251" t="s">
        <v>386</v>
      </c>
      <c r="C7" s="252"/>
      <c r="D7" s="253"/>
      <c r="E7" s="254">
        <v>1325</v>
      </c>
      <c r="F7" s="257">
        <v>641.25</v>
      </c>
      <c r="G7" s="258"/>
      <c r="H7" s="259"/>
      <c r="I7" s="311">
        <f t="shared" ref="I7:I9" si="0">F7/E7</f>
        <v>0.483962264150943</v>
      </c>
      <c r="J7" s="259"/>
      <c r="K7" s="237">
        <v>7852.34</v>
      </c>
    </row>
    <row r="8" s="237" customFormat="1" ht="17.65" spans="1:10">
      <c r="A8" s="250"/>
      <c r="B8" s="251" t="s">
        <v>387</v>
      </c>
      <c r="C8" s="252"/>
      <c r="D8" s="259"/>
      <c r="E8" s="260">
        <v>1240.61</v>
      </c>
      <c r="F8" s="261">
        <v>976.39</v>
      </c>
      <c r="G8" s="262"/>
      <c r="H8" s="259"/>
      <c r="I8" s="311">
        <f t="shared" si="0"/>
        <v>0.787024125228718</v>
      </c>
      <c r="J8" s="259"/>
    </row>
    <row r="9" s="237" customFormat="1" ht="17.65" spans="1:14">
      <c r="A9" s="244"/>
      <c r="B9" s="251" t="s">
        <v>388</v>
      </c>
      <c r="C9" s="252"/>
      <c r="D9" s="259"/>
      <c r="E9" s="260"/>
      <c r="F9" s="261"/>
      <c r="G9" s="262"/>
      <c r="H9" s="259"/>
      <c r="I9" s="311" t="e">
        <f t="shared" si="0"/>
        <v>#DIV/0!</v>
      </c>
      <c r="J9" s="259"/>
      <c r="K9" s="237" t="e">
        <f>K7-K6</f>
        <v>#REF!</v>
      </c>
      <c r="N9" s="237">
        <v>10209.7</v>
      </c>
    </row>
    <row r="10" s="237" customFormat="1" ht="19.8" customHeight="1" spans="1:12">
      <c r="A10" s="242" t="s">
        <v>343</v>
      </c>
      <c r="B10" s="242" t="s">
        <v>344</v>
      </c>
      <c r="C10" s="242"/>
      <c r="D10" s="242"/>
      <c r="E10" s="245" t="s">
        <v>389</v>
      </c>
      <c r="F10" s="243"/>
      <c r="G10" s="243"/>
      <c r="H10" s="243"/>
      <c r="I10" s="312"/>
      <c r="J10" s="313"/>
      <c r="K10" s="237">
        <v>2262.4</v>
      </c>
      <c r="L10" s="237" t="e">
        <f>K10-K9</f>
        <v>#REF!</v>
      </c>
    </row>
    <row r="11" s="237" customFormat="1" ht="86.45" customHeight="1" spans="1:16">
      <c r="A11" s="242"/>
      <c r="B11" s="242"/>
      <c r="C11" s="242"/>
      <c r="D11" s="242"/>
      <c r="E11" s="251"/>
      <c r="F11" s="263"/>
      <c r="G11" s="263"/>
      <c r="H11" s="263"/>
      <c r="I11" s="312"/>
      <c r="J11" s="313"/>
      <c r="N11" s="237" t="e">
        <f>E8+#REF!</f>
        <v>#REF!</v>
      </c>
      <c r="O11" s="237" t="e">
        <f>E8+#REF!</f>
        <v>#REF!</v>
      </c>
      <c r="P11" s="237" t="e">
        <f>N9-O11</f>
        <v>#REF!</v>
      </c>
    </row>
    <row r="12" s="237" customFormat="1" ht="54.7" customHeight="1" spans="1:11">
      <c r="A12" s="264" t="s">
        <v>44</v>
      </c>
      <c r="B12" s="264" t="s">
        <v>45</v>
      </c>
      <c r="C12" s="264" t="s">
        <v>46</v>
      </c>
      <c r="D12" s="264" t="s">
        <v>47</v>
      </c>
      <c r="E12" s="264" t="s">
        <v>48</v>
      </c>
      <c r="F12" s="264" t="s">
        <v>49</v>
      </c>
      <c r="G12" s="264" t="s">
        <v>50</v>
      </c>
      <c r="H12" s="264" t="s">
        <v>51</v>
      </c>
      <c r="I12" s="264" t="s">
        <v>52</v>
      </c>
      <c r="J12" s="314" t="s">
        <v>53</v>
      </c>
      <c r="K12" s="237" t="e">
        <f>F6-L10</f>
        <v>#REF!</v>
      </c>
    </row>
    <row r="13" s="237" customFormat="1" ht="71.45" customHeight="1" spans="1:10">
      <c r="A13" s="265"/>
      <c r="B13" s="265"/>
      <c r="C13" s="266" t="s">
        <v>54</v>
      </c>
      <c r="D13" s="266" t="s">
        <v>390</v>
      </c>
      <c r="E13" s="266" t="s">
        <v>56</v>
      </c>
      <c r="F13" s="267">
        <v>1</v>
      </c>
      <c r="G13" s="267">
        <f>I6</f>
        <v>0.630508923803696</v>
      </c>
      <c r="H13" s="268">
        <v>10</v>
      </c>
      <c r="I13" s="268"/>
      <c r="J13" s="315"/>
    </row>
    <row r="14" s="237" customFormat="1" ht="72" customHeight="1" spans="1:10">
      <c r="A14" s="265" t="s">
        <v>391</v>
      </c>
      <c r="B14" s="265" t="s">
        <v>58</v>
      </c>
      <c r="C14" s="269"/>
      <c r="D14" s="266"/>
      <c r="E14" s="266"/>
      <c r="F14" s="267"/>
      <c r="G14" s="267"/>
      <c r="H14" s="268"/>
      <c r="I14" s="268"/>
      <c r="J14" s="315"/>
    </row>
    <row r="15" s="237" customFormat="1" ht="54.7" customHeight="1" spans="1:10">
      <c r="A15" s="270"/>
      <c r="B15" s="270"/>
      <c r="C15" s="269"/>
      <c r="D15" s="266"/>
      <c r="E15" s="266"/>
      <c r="F15" s="271"/>
      <c r="G15" s="272"/>
      <c r="H15" s="268"/>
      <c r="I15" s="268"/>
      <c r="J15" s="315"/>
    </row>
    <row r="16" s="237" customFormat="1" ht="48" customHeight="1" spans="1:10">
      <c r="A16" s="270"/>
      <c r="B16" s="270"/>
      <c r="C16" s="273"/>
      <c r="D16" s="274"/>
      <c r="E16" s="275"/>
      <c r="F16" s="276"/>
      <c r="G16" s="277"/>
      <c r="H16" s="278"/>
      <c r="I16" s="278"/>
      <c r="J16" s="315"/>
    </row>
    <row r="17" s="237" customFormat="1" ht="49.05" customHeight="1" spans="1:10">
      <c r="A17" s="279"/>
      <c r="B17" s="270"/>
      <c r="C17" s="273"/>
      <c r="D17" s="274"/>
      <c r="E17" s="275"/>
      <c r="F17" s="280"/>
      <c r="G17" s="276"/>
      <c r="H17" s="278"/>
      <c r="I17" s="278"/>
      <c r="J17" s="315"/>
    </row>
    <row r="18" s="237" customFormat="1" ht="17.65" spans="1:10">
      <c r="A18" s="279"/>
      <c r="B18" s="281" t="s">
        <v>62</v>
      </c>
      <c r="C18" s="269"/>
      <c r="D18" s="269"/>
      <c r="E18" s="269"/>
      <c r="F18" s="282"/>
      <c r="G18" s="282"/>
      <c r="H18" s="268"/>
      <c r="I18" s="268"/>
      <c r="J18" s="310"/>
    </row>
    <row r="19" s="237" customFormat="1" ht="17.65" spans="1:10">
      <c r="A19" s="279"/>
      <c r="B19" s="281"/>
      <c r="C19" s="269"/>
      <c r="D19" s="269"/>
      <c r="E19" s="269"/>
      <c r="F19" s="282"/>
      <c r="G19" s="283"/>
      <c r="H19" s="268"/>
      <c r="I19" s="268"/>
      <c r="J19" s="308"/>
    </row>
    <row r="20" s="237" customFormat="1" ht="73.8" customHeight="1" spans="1:10">
      <c r="A20" s="279"/>
      <c r="B20" s="281"/>
      <c r="C20" s="284"/>
      <c r="D20" s="284"/>
      <c r="E20" s="285"/>
      <c r="F20" s="286"/>
      <c r="G20" s="286"/>
      <c r="H20" s="268"/>
      <c r="I20" s="268"/>
      <c r="J20" s="310"/>
    </row>
    <row r="21" s="237" customFormat="1" ht="73.8" customHeight="1" spans="1:10">
      <c r="A21" s="279"/>
      <c r="B21" s="281"/>
      <c r="C21" s="284"/>
      <c r="D21" s="284"/>
      <c r="E21" s="285"/>
      <c r="F21" s="286"/>
      <c r="G21" s="96"/>
      <c r="H21" s="268"/>
      <c r="I21" s="268"/>
      <c r="J21" s="310"/>
    </row>
    <row r="22" s="237" customFormat="1" ht="73.8" customHeight="1" spans="1:10">
      <c r="A22" s="279"/>
      <c r="B22" s="281"/>
      <c r="C22" s="284"/>
      <c r="D22" s="284"/>
      <c r="E22" s="285"/>
      <c r="F22" s="286"/>
      <c r="G22" s="96"/>
      <c r="H22" s="268"/>
      <c r="I22" s="268"/>
      <c r="J22" s="310"/>
    </row>
    <row r="23" s="237" customFormat="1" ht="60.7" customHeight="1" spans="1:10">
      <c r="A23" s="279"/>
      <c r="B23" s="281"/>
      <c r="C23" s="284"/>
      <c r="D23" s="284"/>
      <c r="E23" s="285"/>
      <c r="F23" s="286"/>
      <c r="G23" s="282"/>
      <c r="H23" s="268"/>
      <c r="I23" s="268"/>
      <c r="J23" s="310"/>
    </row>
    <row r="24" s="237" customFormat="1" ht="17.65" spans="1:10">
      <c r="A24" s="279"/>
      <c r="B24" s="281"/>
      <c r="C24" s="284"/>
      <c r="D24" s="285"/>
      <c r="E24" s="285"/>
      <c r="F24" s="286"/>
      <c r="G24" s="282"/>
      <c r="H24" s="268"/>
      <c r="I24" s="268"/>
      <c r="J24" s="310"/>
    </row>
    <row r="25" s="237" customFormat="1" ht="40.25" customHeight="1" spans="1:10">
      <c r="A25" s="279"/>
      <c r="B25" s="281" t="s">
        <v>70</v>
      </c>
      <c r="C25" s="269"/>
      <c r="D25" s="269"/>
      <c r="E25" s="269"/>
      <c r="F25" s="282"/>
      <c r="G25" s="282"/>
      <c r="H25" s="268"/>
      <c r="I25" s="268"/>
      <c r="J25" s="310"/>
    </row>
    <row r="26" s="237" customFormat="1" ht="40.25" customHeight="1" spans="1:10">
      <c r="A26" s="279"/>
      <c r="B26" s="287" t="s">
        <v>74</v>
      </c>
      <c r="C26" s="269"/>
      <c r="D26" s="269"/>
      <c r="E26" s="288"/>
      <c r="F26" s="282"/>
      <c r="G26" s="282"/>
      <c r="H26" s="265"/>
      <c r="I26" s="268"/>
      <c r="J26" s="310"/>
    </row>
    <row r="27" s="237" customFormat="1" ht="69" customHeight="1" spans="1:10">
      <c r="A27" s="289"/>
      <c r="B27" s="290"/>
      <c r="C27" s="269"/>
      <c r="D27" s="269"/>
      <c r="E27" s="288"/>
      <c r="F27" s="282"/>
      <c r="G27" s="88"/>
      <c r="H27" s="265"/>
      <c r="I27" s="268"/>
      <c r="J27" s="310"/>
    </row>
    <row r="28" s="237" customFormat="1" ht="55.05" customHeight="1" spans="1:10">
      <c r="A28" s="291" t="s">
        <v>78</v>
      </c>
      <c r="B28" s="281" t="s">
        <v>392</v>
      </c>
      <c r="C28" s="269"/>
      <c r="D28" s="269"/>
      <c r="E28" s="292"/>
      <c r="F28" s="293"/>
      <c r="G28" s="293"/>
      <c r="H28" s="268"/>
      <c r="I28" s="265"/>
      <c r="J28" s="316"/>
    </row>
    <row r="29" s="237" customFormat="1" ht="62" customHeight="1" spans="1:10">
      <c r="A29" s="279"/>
      <c r="B29" s="294" t="s">
        <v>83</v>
      </c>
      <c r="C29" s="269"/>
      <c r="D29" s="269"/>
      <c r="E29" s="269"/>
      <c r="F29" s="295"/>
      <c r="G29" s="295"/>
      <c r="H29" s="268"/>
      <c r="I29" s="265"/>
      <c r="J29" s="317"/>
    </row>
    <row r="30" s="237" customFormat="1" ht="57" customHeight="1" spans="1:10">
      <c r="A30" s="279"/>
      <c r="B30" s="294"/>
      <c r="C30" s="269"/>
      <c r="D30" s="269"/>
      <c r="E30" s="269"/>
      <c r="F30" s="295"/>
      <c r="G30" s="295"/>
      <c r="H30" s="268"/>
      <c r="I30" s="265"/>
      <c r="J30" s="317"/>
    </row>
    <row r="31" s="237" customFormat="1" ht="54" customHeight="1" spans="1:10">
      <c r="A31" s="279"/>
      <c r="B31" s="294"/>
      <c r="C31" s="296"/>
      <c r="D31" s="269"/>
      <c r="E31" s="269"/>
      <c r="F31" s="295"/>
      <c r="G31" s="297"/>
      <c r="H31" s="298"/>
      <c r="I31" s="298"/>
      <c r="J31" s="317"/>
    </row>
    <row r="32" s="238" customFormat="1" ht="47" customHeight="1" spans="1:10">
      <c r="A32" s="279"/>
      <c r="B32" s="299" t="s">
        <v>101</v>
      </c>
      <c r="C32" s="284"/>
      <c r="D32" s="284"/>
      <c r="E32" s="300"/>
      <c r="F32" s="301"/>
      <c r="G32" s="301"/>
      <c r="H32" s="300"/>
      <c r="I32" s="318"/>
      <c r="J32" s="319"/>
    </row>
    <row r="33" s="238" customFormat="1" ht="56.45" customHeight="1" spans="1:10">
      <c r="A33" s="289"/>
      <c r="B33" s="302"/>
      <c r="C33" s="269"/>
      <c r="D33" s="269"/>
      <c r="E33" s="269"/>
      <c r="F33" s="303"/>
      <c r="G33" s="303"/>
      <c r="H33" s="268"/>
      <c r="I33" s="268"/>
      <c r="J33" s="320"/>
    </row>
    <row r="34" s="238" customFormat="1" ht="19.8" customHeight="1" spans="1:10">
      <c r="A34" s="304" t="s">
        <v>187</v>
      </c>
      <c r="B34" s="304" t="s">
        <v>188</v>
      </c>
      <c r="C34" s="98" t="s">
        <v>189</v>
      </c>
      <c r="D34" s="94" t="s">
        <v>393</v>
      </c>
      <c r="E34" s="305" t="s">
        <v>190</v>
      </c>
      <c r="F34" s="99"/>
      <c r="G34" s="99"/>
      <c r="H34" s="306"/>
      <c r="I34" s="304"/>
      <c r="J34" s="321"/>
    </row>
    <row r="35" s="238" customFormat="1" ht="31.25" customHeight="1" spans="1:10">
      <c r="A35" s="279"/>
      <c r="B35" s="279"/>
      <c r="C35" s="94"/>
      <c r="D35" s="94" t="s">
        <v>394</v>
      </c>
      <c r="E35" s="307"/>
      <c r="F35" s="86"/>
      <c r="G35" s="86"/>
      <c r="H35" s="308"/>
      <c r="I35" s="279"/>
      <c r="J35" s="322"/>
    </row>
    <row r="36" s="238" customFormat="1" ht="23.45" customHeight="1" spans="1:10">
      <c r="A36" s="279"/>
      <c r="B36" s="279"/>
      <c r="C36" s="94"/>
      <c r="D36" s="94" t="s">
        <v>395</v>
      </c>
      <c r="E36" s="307"/>
      <c r="F36" s="86"/>
      <c r="G36" s="86"/>
      <c r="H36" s="308"/>
      <c r="I36" s="279"/>
      <c r="J36" s="322"/>
    </row>
    <row r="37" s="238" customFormat="1" ht="23.45" customHeight="1" spans="1:10">
      <c r="A37" s="289"/>
      <c r="B37" s="289"/>
      <c r="C37" s="94"/>
      <c r="D37" s="87" t="s">
        <v>396</v>
      </c>
      <c r="E37" s="309"/>
      <c r="F37" s="86"/>
      <c r="G37" s="86"/>
      <c r="H37" s="308"/>
      <c r="I37" s="289"/>
      <c r="J37" s="290"/>
    </row>
    <row r="38" s="237" customFormat="1" ht="34.5" customHeight="1" spans="1:10">
      <c r="A38" s="310"/>
      <c r="B38" s="281" t="s">
        <v>113</v>
      </c>
      <c r="C38" s="310"/>
      <c r="D38" s="310"/>
      <c r="E38" s="310"/>
      <c r="F38" s="310"/>
      <c r="G38" s="310"/>
      <c r="H38" s="294">
        <f>SUM(H13:H37)</f>
        <v>10</v>
      </c>
      <c r="I38" s="294">
        <f>SUM(I13:I37)</f>
        <v>0</v>
      </c>
      <c r="J38" s="310"/>
    </row>
    <row r="40" ht="13.1" spans="1:1">
      <c r="A40" s="27" t="s">
        <v>397</v>
      </c>
    </row>
  </sheetData>
  <mergeCells count="36">
    <mergeCell ref="A2:J2"/>
    <mergeCell ref="B3:J3"/>
    <mergeCell ref="B4:D4"/>
    <mergeCell ref="F4:J4"/>
    <mergeCell ref="B5:C5"/>
    <mergeCell ref="F5:G5"/>
    <mergeCell ref="B6:C6"/>
    <mergeCell ref="F6:G6"/>
    <mergeCell ref="B7:C7"/>
    <mergeCell ref="F7:G7"/>
    <mergeCell ref="B8:C8"/>
    <mergeCell ref="F8:G8"/>
    <mergeCell ref="B9:C9"/>
    <mergeCell ref="F9:G9"/>
    <mergeCell ref="B10:D10"/>
    <mergeCell ref="E10:J10"/>
    <mergeCell ref="B11:D11"/>
    <mergeCell ref="E11:J11"/>
    <mergeCell ref="A5:A9"/>
    <mergeCell ref="A10:A11"/>
    <mergeCell ref="A14:A27"/>
    <mergeCell ref="A28:A33"/>
    <mergeCell ref="A34:A37"/>
    <mergeCell ref="B14:B17"/>
    <mergeCell ref="B18:B24"/>
    <mergeCell ref="B26:B27"/>
    <mergeCell ref="B29:B31"/>
    <mergeCell ref="B32:B33"/>
    <mergeCell ref="B34:B37"/>
    <mergeCell ref="C34:C37"/>
    <mergeCell ref="E34:E37"/>
    <mergeCell ref="F34:F37"/>
    <mergeCell ref="G34:G37"/>
    <mergeCell ref="H34:H37"/>
    <mergeCell ref="I34:I37"/>
    <mergeCell ref="J34:J37"/>
  </mergeCells>
  <pageMargins left="0.629861111111111" right="0.393055555555556" top="0.314583333333333" bottom="0.275" header="0.3" footer="0.3"/>
  <pageSetup paperSize="9" scale="42"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S44"/>
  <sheetViews>
    <sheetView workbookViewId="0">
      <pane xSplit="3" ySplit="14" topLeftCell="D15" activePane="bottomRight" state="frozen"/>
      <selection/>
      <selection pane="topRight"/>
      <selection pane="bottomLeft"/>
      <selection pane="bottomRight" activeCell="D40" sqref="D40:E41"/>
    </sheetView>
  </sheetViews>
  <sheetFormatPr defaultColWidth="9" defaultRowHeight="11.75"/>
  <cols>
    <col min="1" max="1" width="9" style="178"/>
    <col min="2" max="2" width="10.5338983050847" style="178" customWidth="1"/>
    <col min="3" max="3" width="9.39830508474576" style="178" customWidth="1"/>
    <col min="4" max="4" width="20.7372881355932" style="178" customWidth="1"/>
    <col min="5" max="5" width="22.2627118644068" style="179" customWidth="1"/>
    <col min="6" max="6" width="17.9322033898305" style="178" customWidth="1"/>
    <col min="7" max="7" width="13.3983050847458" style="178" customWidth="1"/>
    <col min="8" max="8" width="11.7372881355932" style="178" customWidth="1"/>
    <col min="9" max="9" width="7.93220338983051" style="178" customWidth="1"/>
    <col min="10" max="10" width="10.7372881355932" style="178" customWidth="1"/>
    <col min="11" max="11" width="13.6016949152542" style="178" customWidth="1"/>
    <col min="12" max="12" width="13.0677966101695" style="178" hidden="1" customWidth="1"/>
    <col min="13" max="13" width="11.3305084745763" style="178" hidden="1" customWidth="1"/>
    <col min="14" max="16" width="9" style="178" hidden="1" customWidth="1"/>
    <col min="17" max="16384" width="9" style="178"/>
  </cols>
  <sheetData>
    <row r="1" spans="2:2">
      <c r="B1" s="178" t="s">
        <v>398</v>
      </c>
    </row>
    <row r="2" ht="18" customHeight="1" spans="2:11">
      <c r="B2" s="180" t="s">
        <v>399</v>
      </c>
      <c r="C2" s="181"/>
      <c r="D2" s="181"/>
      <c r="E2" s="182"/>
      <c r="F2" s="181"/>
      <c r="G2" s="181"/>
      <c r="H2" s="181"/>
      <c r="I2" s="181"/>
      <c r="J2" s="181"/>
      <c r="K2" s="181"/>
    </row>
    <row r="3" s="177" customFormat="1" ht="14.4" hidden="1" spans="2:11">
      <c r="B3" s="183" t="s">
        <v>400</v>
      </c>
      <c r="C3" s="183"/>
      <c r="D3" s="184" t="s">
        <v>379</v>
      </c>
      <c r="E3" s="185"/>
      <c r="F3" s="184"/>
      <c r="G3" s="184"/>
      <c r="H3" s="184"/>
      <c r="I3" s="184"/>
      <c r="J3" s="184"/>
      <c r="K3" s="227"/>
    </row>
    <row r="4" s="177" customFormat="1" ht="14.4" hidden="1" spans="2:11">
      <c r="B4" s="186" t="s">
        <v>401</v>
      </c>
      <c r="C4" s="187"/>
      <c r="D4" s="184"/>
      <c r="E4" s="188" t="s">
        <v>335</v>
      </c>
      <c r="F4" s="184" t="s">
        <v>336</v>
      </c>
      <c r="G4" s="186" t="s">
        <v>337</v>
      </c>
      <c r="H4" s="187"/>
      <c r="I4" s="184" t="s">
        <v>51</v>
      </c>
      <c r="J4" s="184" t="s">
        <v>338</v>
      </c>
      <c r="K4" s="184" t="s">
        <v>52</v>
      </c>
    </row>
    <row r="5" s="177" customFormat="1" ht="14.4" hidden="1" spans="2:19">
      <c r="B5" s="189"/>
      <c r="C5" s="190"/>
      <c r="D5" s="184"/>
      <c r="E5" s="191"/>
      <c r="F5" s="184"/>
      <c r="G5" s="192"/>
      <c r="H5" s="193"/>
      <c r="I5" s="184"/>
      <c r="J5" s="184"/>
      <c r="K5" s="184"/>
      <c r="S5" s="235"/>
    </row>
    <row r="6" s="177" customFormat="1" ht="14.4" hidden="1" spans="2:18">
      <c r="B6" s="189"/>
      <c r="C6" s="190"/>
      <c r="D6" s="194" t="s">
        <v>339</v>
      </c>
      <c r="E6" s="195">
        <v>11698.87</v>
      </c>
      <c r="F6" s="196">
        <v>15846.15</v>
      </c>
      <c r="G6" s="197">
        <v>13858.43</v>
      </c>
      <c r="H6" s="198"/>
      <c r="I6" s="194">
        <v>10</v>
      </c>
      <c r="J6" s="230">
        <f>G6/F6</f>
        <v>0.874561328777022</v>
      </c>
      <c r="K6" s="194"/>
      <c r="L6" s="177">
        <f>G6-H6</f>
        <v>13858.43</v>
      </c>
      <c r="R6" s="235"/>
    </row>
    <row r="7" s="177" customFormat="1" ht="14.4" hidden="1" spans="2:11">
      <c r="B7" s="189"/>
      <c r="C7" s="190"/>
      <c r="D7" s="199" t="s">
        <v>402</v>
      </c>
      <c r="E7" s="199"/>
      <c r="F7" s="199"/>
      <c r="G7" s="199" t="s">
        <v>205</v>
      </c>
      <c r="H7" s="199"/>
      <c r="I7" s="199"/>
      <c r="J7" s="199"/>
      <c r="K7" s="231"/>
    </row>
    <row r="8" s="177" customFormat="1" ht="14.4" hidden="1" spans="2:18">
      <c r="B8" s="189"/>
      <c r="C8" s="190"/>
      <c r="D8" s="199" t="s">
        <v>403</v>
      </c>
      <c r="E8" s="199"/>
      <c r="F8" s="199"/>
      <c r="G8" s="199" t="s">
        <v>404</v>
      </c>
      <c r="H8" s="199"/>
      <c r="I8" s="199"/>
      <c r="J8" s="199"/>
      <c r="K8" s="231"/>
      <c r="O8" s="177">
        <v>13569.36</v>
      </c>
      <c r="P8" s="177">
        <v>6072.65</v>
      </c>
      <c r="R8" s="235"/>
    </row>
    <row r="9" s="177" customFormat="1" ht="14.4" hidden="1" spans="2:18">
      <c r="B9" s="189"/>
      <c r="C9" s="190"/>
      <c r="D9" s="200" t="s">
        <v>405</v>
      </c>
      <c r="E9" s="200"/>
      <c r="F9" s="200"/>
      <c r="G9" s="199" t="s">
        <v>406</v>
      </c>
      <c r="H9" s="199"/>
      <c r="I9" s="199"/>
      <c r="J9" s="199"/>
      <c r="K9" s="231"/>
      <c r="M9" s="177">
        <f>G6-7852.3</f>
        <v>6006.13</v>
      </c>
      <c r="O9" s="177">
        <v>699.88</v>
      </c>
      <c r="P9" s="177">
        <v>6144.5</v>
      </c>
      <c r="R9" s="235"/>
    </row>
    <row r="10" s="177" customFormat="1" ht="14.4" hidden="1" spans="2:19">
      <c r="B10" s="189"/>
      <c r="C10" s="190"/>
      <c r="D10" s="199" t="s">
        <v>407</v>
      </c>
      <c r="E10" s="199"/>
      <c r="F10" s="199"/>
      <c r="G10" s="199"/>
      <c r="H10" s="199"/>
      <c r="I10" s="199"/>
      <c r="J10" s="199"/>
      <c r="K10" s="231"/>
      <c r="O10" s="177">
        <f>SUM(O8:O9)</f>
        <v>14269.24</v>
      </c>
      <c r="P10" s="177">
        <f>SUM(P8:P9)</f>
        <v>12217.15</v>
      </c>
      <c r="S10" s="235"/>
    </row>
    <row r="11" s="177" customFormat="1" ht="14.4" hidden="1" spans="2:12">
      <c r="B11" s="192"/>
      <c r="C11" s="193"/>
      <c r="D11" s="201" t="s">
        <v>408</v>
      </c>
      <c r="E11" s="201"/>
      <c r="F11" s="201"/>
      <c r="G11" s="199"/>
      <c r="H11" s="199"/>
      <c r="I11" s="199"/>
      <c r="J11" s="199"/>
      <c r="K11" s="231"/>
      <c r="L11" s="232">
        <f>G6-13569.36</f>
        <v>289.07</v>
      </c>
    </row>
    <row r="12" s="177" customFormat="1" ht="39.4" hidden="1" customHeight="1" spans="2:11">
      <c r="B12" s="183" t="s">
        <v>343</v>
      </c>
      <c r="C12" s="183"/>
      <c r="D12" s="184" t="s">
        <v>344</v>
      </c>
      <c r="E12" s="185"/>
      <c r="F12" s="184"/>
      <c r="G12" s="184" t="s">
        <v>389</v>
      </c>
      <c r="H12" s="184"/>
      <c r="I12" s="184"/>
      <c r="J12" s="184"/>
      <c r="K12" s="227"/>
    </row>
    <row r="13" s="177" customFormat="1" ht="109.9" hidden="1" customHeight="1" spans="2:19">
      <c r="B13" s="183"/>
      <c r="C13" s="183"/>
      <c r="D13" s="185" t="s">
        <v>409</v>
      </c>
      <c r="E13" s="185"/>
      <c r="F13" s="185"/>
      <c r="G13" s="185" t="s">
        <v>410</v>
      </c>
      <c r="H13" s="185"/>
      <c r="I13" s="185"/>
      <c r="J13" s="185"/>
      <c r="K13" s="227"/>
      <c r="S13" s="235"/>
    </row>
    <row r="14" s="177" customFormat="1" ht="23.55" spans="2:11">
      <c r="B14" s="184" t="s">
        <v>44</v>
      </c>
      <c r="C14" s="184" t="s">
        <v>45</v>
      </c>
      <c r="D14" s="184" t="s">
        <v>46</v>
      </c>
      <c r="E14" s="185" t="s">
        <v>47</v>
      </c>
      <c r="F14" s="184" t="s">
        <v>48</v>
      </c>
      <c r="G14" s="184" t="s">
        <v>49</v>
      </c>
      <c r="H14" s="184" t="s">
        <v>50</v>
      </c>
      <c r="I14" s="184" t="s">
        <v>51</v>
      </c>
      <c r="J14" s="184" t="s">
        <v>52</v>
      </c>
      <c r="K14" s="233" t="s">
        <v>53</v>
      </c>
    </row>
    <row r="15" s="177" customFormat="1" ht="85.25" customHeight="1" spans="2:19">
      <c r="B15" s="184" t="s">
        <v>411</v>
      </c>
      <c r="C15" s="202"/>
      <c r="D15" s="185" t="s">
        <v>54</v>
      </c>
      <c r="E15" s="185" t="s">
        <v>412</v>
      </c>
      <c r="F15" s="202" t="s">
        <v>413</v>
      </c>
      <c r="G15" s="203">
        <v>1</v>
      </c>
      <c r="H15" s="96">
        <f>J6</f>
        <v>0.874561328777022</v>
      </c>
      <c r="I15" s="184">
        <v>10</v>
      </c>
      <c r="J15" s="184"/>
      <c r="K15" s="233" t="s">
        <v>414</v>
      </c>
      <c r="S15" s="236"/>
    </row>
    <row r="16" s="177" customFormat="1" ht="85.25" customHeight="1" spans="2:19">
      <c r="B16" s="188" t="s">
        <v>391</v>
      </c>
      <c r="C16" s="188" t="s">
        <v>58</v>
      </c>
      <c r="D16" s="185" t="s">
        <v>114</v>
      </c>
      <c r="E16" s="185" t="s">
        <v>415</v>
      </c>
      <c r="F16" s="202" t="s">
        <v>116</v>
      </c>
      <c r="G16" s="203">
        <v>1</v>
      </c>
      <c r="H16" s="96"/>
      <c r="I16" s="184">
        <v>2</v>
      </c>
      <c r="J16" s="184"/>
      <c r="K16" s="233" t="s">
        <v>416</v>
      </c>
      <c r="S16" s="236"/>
    </row>
    <row r="17" s="177" customFormat="1" ht="35.35" spans="2:11">
      <c r="B17" s="204"/>
      <c r="C17" s="204"/>
      <c r="D17" s="185" t="s">
        <v>417</v>
      </c>
      <c r="E17" s="185" t="s">
        <v>418</v>
      </c>
      <c r="F17" s="185" t="s">
        <v>419</v>
      </c>
      <c r="G17" s="203" t="s">
        <v>420</v>
      </c>
      <c r="H17" s="96"/>
      <c r="I17" s="184">
        <v>2</v>
      </c>
      <c r="J17" s="184"/>
      <c r="K17" s="233" t="s">
        <v>421</v>
      </c>
    </row>
    <row r="18" s="177" customFormat="1" ht="35.35" spans="2:11">
      <c r="B18" s="204"/>
      <c r="C18" s="204"/>
      <c r="D18" s="185" t="s">
        <v>146</v>
      </c>
      <c r="E18" s="185" t="s">
        <v>422</v>
      </c>
      <c r="F18" s="185" t="s">
        <v>423</v>
      </c>
      <c r="G18" s="205" t="s">
        <v>424</v>
      </c>
      <c r="H18" s="206"/>
      <c r="I18" s="184">
        <v>2</v>
      </c>
      <c r="J18" s="184"/>
      <c r="K18" s="233" t="s">
        <v>421</v>
      </c>
    </row>
    <row r="19" s="177" customFormat="1" ht="35.35" spans="2:11">
      <c r="B19" s="204"/>
      <c r="C19" s="204"/>
      <c r="D19" s="185" t="s">
        <v>425</v>
      </c>
      <c r="E19" s="185" t="s">
        <v>422</v>
      </c>
      <c r="F19" s="185" t="s">
        <v>426</v>
      </c>
      <c r="G19" s="205" t="s">
        <v>427</v>
      </c>
      <c r="H19" s="206"/>
      <c r="I19" s="184">
        <v>2</v>
      </c>
      <c r="J19" s="184"/>
      <c r="K19" s="233" t="s">
        <v>421</v>
      </c>
    </row>
    <row r="20" s="177" customFormat="1" ht="44" customHeight="1" spans="2:11">
      <c r="B20" s="204"/>
      <c r="C20" s="204"/>
      <c r="D20" s="185" t="s">
        <v>428</v>
      </c>
      <c r="E20" s="185" t="s">
        <v>422</v>
      </c>
      <c r="F20" s="185" t="s">
        <v>429</v>
      </c>
      <c r="G20" s="207" t="s">
        <v>134</v>
      </c>
      <c r="H20" s="206"/>
      <c r="I20" s="184">
        <v>2</v>
      </c>
      <c r="J20" s="184"/>
      <c r="K20" s="233" t="s">
        <v>430</v>
      </c>
    </row>
    <row r="21" s="177" customFormat="1" ht="35.35" spans="2:11">
      <c r="B21" s="204"/>
      <c r="C21" s="204"/>
      <c r="D21" s="185" t="s">
        <v>431</v>
      </c>
      <c r="E21" s="185" t="s">
        <v>422</v>
      </c>
      <c r="F21" s="185" t="s">
        <v>432</v>
      </c>
      <c r="G21" s="205" t="s">
        <v>137</v>
      </c>
      <c r="H21" s="206"/>
      <c r="I21" s="184">
        <v>2</v>
      </c>
      <c r="J21" s="184"/>
      <c r="K21" s="233" t="s">
        <v>430</v>
      </c>
    </row>
    <row r="22" s="177" customFormat="1" ht="35.35" spans="2:11">
      <c r="B22" s="204"/>
      <c r="C22" s="204"/>
      <c r="D22" s="185" t="s">
        <v>433</v>
      </c>
      <c r="E22" s="185" t="s">
        <v>422</v>
      </c>
      <c r="F22" s="185" t="s">
        <v>434</v>
      </c>
      <c r="G22" s="205" t="s">
        <v>87</v>
      </c>
      <c r="H22" s="206"/>
      <c r="I22" s="184">
        <v>2</v>
      </c>
      <c r="J22" s="184"/>
      <c r="K22" s="233" t="s">
        <v>430</v>
      </c>
    </row>
    <row r="23" s="177" customFormat="1" ht="40.05" customHeight="1" spans="2:11">
      <c r="B23" s="204"/>
      <c r="C23" s="204"/>
      <c r="D23" s="185" t="s">
        <v>129</v>
      </c>
      <c r="E23" s="185" t="s">
        <v>422</v>
      </c>
      <c r="F23" s="185" t="s">
        <v>435</v>
      </c>
      <c r="G23" s="203" t="s">
        <v>436</v>
      </c>
      <c r="H23" s="96"/>
      <c r="I23" s="184">
        <v>2</v>
      </c>
      <c r="J23" s="184"/>
      <c r="K23" s="233" t="s">
        <v>421</v>
      </c>
    </row>
    <row r="24" s="177" customFormat="1" ht="35.35" spans="2:11">
      <c r="B24" s="204"/>
      <c r="C24" s="204"/>
      <c r="D24" s="185" t="s">
        <v>437</v>
      </c>
      <c r="E24" s="185" t="s">
        <v>438</v>
      </c>
      <c r="F24" s="185" t="s">
        <v>439</v>
      </c>
      <c r="G24" s="203" t="s">
        <v>440</v>
      </c>
      <c r="H24" s="203"/>
      <c r="I24" s="184">
        <v>2</v>
      </c>
      <c r="J24" s="184"/>
      <c r="K24" s="233" t="s">
        <v>421</v>
      </c>
    </row>
    <row r="25" s="177" customFormat="1" ht="35.35" spans="2:11">
      <c r="B25" s="204"/>
      <c r="C25" s="204"/>
      <c r="D25" s="185" t="s">
        <v>441</v>
      </c>
      <c r="E25" s="185" t="s">
        <v>422</v>
      </c>
      <c r="F25" s="202" t="s">
        <v>442</v>
      </c>
      <c r="G25" s="208" t="s">
        <v>443</v>
      </c>
      <c r="H25" s="209"/>
      <c r="I25" s="184">
        <v>2</v>
      </c>
      <c r="J25" s="184"/>
      <c r="K25" s="233" t="s">
        <v>430</v>
      </c>
    </row>
    <row r="26" s="177" customFormat="1" ht="47" customHeight="1" spans="2:11">
      <c r="B26" s="204"/>
      <c r="C26" s="204"/>
      <c r="D26" s="185" t="s">
        <v>444</v>
      </c>
      <c r="E26" s="185" t="s">
        <v>422</v>
      </c>
      <c r="F26" s="202" t="s">
        <v>445</v>
      </c>
      <c r="G26" s="205" t="s">
        <v>446</v>
      </c>
      <c r="H26" s="210"/>
      <c r="I26" s="184">
        <v>2</v>
      </c>
      <c r="J26" s="184"/>
      <c r="K26" s="233" t="s">
        <v>430</v>
      </c>
    </row>
    <row r="27" s="177" customFormat="1" ht="35.35" spans="2:11">
      <c r="B27" s="204"/>
      <c r="C27" s="191"/>
      <c r="D27" s="185" t="s">
        <v>447</v>
      </c>
      <c r="E27" s="185" t="s">
        <v>422</v>
      </c>
      <c r="F27" s="202" t="s">
        <v>448</v>
      </c>
      <c r="G27" s="205" t="s">
        <v>449</v>
      </c>
      <c r="H27" s="203"/>
      <c r="I27" s="184">
        <v>2</v>
      </c>
      <c r="J27" s="184"/>
      <c r="K27" s="233" t="s">
        <v>430</v>
      </c>
    </row>
    <row r="28" s="177" customFormat="1" ht="129.6" spans="2:11">
      <c r="B28" s="204"/>
      <c r="C28" s="188" t="s">
        <v>62</v>
      </c>
      <c r="D28" s="185" t="s">
        <v>65</v>
      </c>
      <c r="E28" s="185" t="s">
        <v>66</v>
      </c>
      <c r="F28" s="185" t="s">
        <v>450</v>
      </c>
      <c r="G28" s="211">
        <v>1</v>
      </c>
      <c r="H28" s="203"/>
      <c r="I28" s="184">
        <v>5</v>
      </c>
      <c r="J28" s="184"/>
      <c r="K28" s="93" t="s">
        <v>430</v>
      </c>
    </row>
    <row r="29" s="177" customFormat="1" ht="47.15" spans="2:11">
      <c r="B29" s="204"/>
      <c r="C29" s="204"/>
      <c r="D29" s="212" t="s">
        <v>158</v>
      </c>
      <c r="E29" s="212" t="s">
        <v>451</v>
      </c>
      <c r="F29" s="185" t="s">
        <v>452</v>
      </c>
      <c r="G29" s="210">
        <v>0.98</v>
      </c>
      <c r="H29" s="96"/>
      <c r="I29" s="184">
        <v>3</v>
      </c>
      <c r="J29" s="184"/>
      <c r="K29" s="227" t="s">
        <v>421</v>
      </c>
    </row>
    <row r="30" s="177" customFormat="1" ht="47.15" spans="2:11">
      <c r="B30" s="204"/>
      <c r="C30" s="204"/>
      <c r="D30" s="212" t="s">
        <v>156</v>
      </c>
      <c r="E30" s="212" t="s">
        <v>453</v>
      </c>
      <c r="F30" s="185" t="s">
        <v>454</v>
      </c>
      <c r="G30" s="203">
        <v>0.6</v>
      </c>
      <c r="H30" s="209"/>
      <c r="I30" s="184">
        <v>3</v>
      </c>
      <c r="J30" s="184"/>
      <c r="K30" s="227" t="s">
        <v>421</v>
      </c>
    </row>
    <row r="31" s="177" customFormat="1" ht="47.15" spans="2:11">
      <c r="B31" s="204"/>
      <c r="C31" s="204"/>
      <c r="D31" s="212" t="s">
        <v>455</v>
      </c>
      <c r="E31" s="212" t="s">
        <v>456</v>
      </c>
      <c r="F31" s="185" t="s">
        <v>457</v>
      </c>
      <c r="G31" s="203">
        <v>0.9</v>
      </c>
      <c r="H31" s="209"/>
      <c r="I31" s="184">
        <v>3</v>
      </c>
      <c r="J31" s="184"/>
      <c r="K31" s="227" t="s">
        <v>421</v>
      </c>
    </row>
    <row r="32" s="177" customFormat="1" ht="47.15" spans="2:11">
      <c r="B32" s="204"/>
      <c r="C32" s="191"/>
      <c r="D32" s="212" t="s">
        <v>160</v>
      </c>
      <c r="E32" s="212" t="s">
        <v>451</v>
      </c>
      <c r="F32" s="185" t="s">
        <v>458</v>
      </c>
      <c r="G32" s="203">
        <v>0.98</v>
      </c>
      <c r="H32" s="209"/>
      <c r="I32" s="184">
        <v>3</v>
      </c>
      <c r="J32" s="184"/>
      <c r="K32" s="227" t="s">
        <v>421</v>
      </c>
    </row>
    <row r="33" s="177" customFormat="1" ht="65" customHeight="1" spans="2:11">
      <c r="B33" s="204"/>
      <c r="C33" s="183" t="s">
        <v>70</v>
      </c>
      <c r="D33" s="212" t="s">
        <v>162</v>
      </c>
      <c r="E33" s="202" t="s">
        <v>459</v>
      </c>
      <c r="F33" s="185" t="s">
        <v>460</v>
      </c>
      <c r="G33" s="211">
        <v>1</v>
      </c>
      <c r="H33" s="96"/>
      <c r="I33" s="183">
        <v>3</v>
      </c>
      <c r="J33" s="183"/>
      <c r="K33" s="227"/>
    </row>
    <row r="34" s="177" customFormat="1" ht="34.05" customHeight="1" spans="2:11">
      <c r="B34" s="204"/>
      <c r="C34" s="183"/>
      <c r="D34" s="212" t="s">
        <v>164</v>
      </c>
      <c r="E34" s="202" t="s">
        <v>165</v>
      </c>
      <c r="F34" s="185" t="s">
        <v>461</v>
      </c>
      <c r="G34" s="211">
        <v>1</v>
      </c>
      <c r="H34" s="96"/>
      <c r="I34" s="183">
        <v>2</v>
      </c>
      <c r="J34" s="183"/>
      <c r="K34" s="227" t="s">
        <v>430</v>
      </c>
    </row>
    <row r="35" s="177" customFormat="1" ht="60" customHeight="1" spans="2:11">
      <c r="B35" s="204"/>
      <c r="C35" s="213" t="s">
        <v>74</v>
      </c>
      <c r="D35" s="185" t="s">
        <v>166</v>
      </c>
      <c r="E35" s="185" t="s">
        <v>167</v>
      </c>
      <c r="F35" s="185" t="s">
        <v>168</v>
      </c>
      <c r="G35" s="211">
        <v>1</v>
      </c>
      <c r="H35" s="214"/>
      <c r="I35" s="222">
        <v>2</v>
      </c>
      <c r="J35" s="234"/>
      <c r="K35" s="227" t="s">
        <v>430</v>
      </c>
    </row>
    <row r="36" s="177" customFormat="1" ht="49.05" customHeight="1" spans="2:11">
      <c r="B36" s="191"/>
      <c r="C36" s="183"/>
      <c r="D36" s="185" t="s">
        <v>169</v>
      </c>
      <c r="E36" s="185" t="s">
        <v>462</v>
      </c>
      <c r="F36" s="185" t="s">
        <v>171</v>
      </c>
      <c r="G36" s="211">
        <v>1</v>
      </c>
      <c r="H36" s="215"/>
      <c r="I36" s="183">
        <v>2</v>
      </c>
      <c r="J36" s="183"/>
      <c r="K36" s="227" t="s">
        <v>430</v>
      </c>
    </row>
    <row r="37" s="177" customFormat="1" ht="82.45" spans="2:11">
      <c r="B37" s="216" t="s">
        <v>463</v>
      </c>
      <c r="C37" s="188" t="s">
        <v>83</v>
      </c>
      <c r="D37" s="185" t="s">
        <v>173</v>
      </c>
      <c r="E37" s="185" t="s">
        <v>464</v>
      </c>
      <c r="F37" s="185" t="s">
        <v>465</v>
      </c>
      <c r="G37" s="217">
        <v>1</v>
      </c>
      <c r="H37" s="217"/>
      <c r="I37" s="183">
        <v>5</v>
      </c>
      <c r="J37" s="183"/>
      <c r="K37" s="185"/>
    </row>
    <row r="38" s="177" customFormat="1" ht="94.25" spans="2:11">
      <c r="B38" s="218"/>
      <c r="C38" s="204"/>
      <c r="D38" s="185" t="s">
        <v>466</v>
      </c>
      <c r="E38" s="185" t="s">
        <v>467</v>
      </c>
      <c r="F38" s="185" t="s">
        <v>468</v>
      </c>
      <c r="G38" s="217">
        <v>1</v>
      </c>
      <c r="H38" s="217"/>
      <c r="I38" s="183">
        <v>5</v>
      </c>
      <c r="J38" s="183"/>
      <c r="K38" s="227"/>
    </row>
    <row r="39" s="177" customFormat="1" ht="70.7" spans="2:11">
      <c r="B39" s="218"/>
      <c r="C39" s="191"/>
      <c r="D39" s="219" t="s">
        <v>469</v>
      </c>
      <c r="E39" s="185" t="s">
        <v>470</v>
      </c>
      <c r="F39" s="185" t="s">
        <v>471</v>
      </c>
      <c r="G39" s="217">
        <v>1</v>
      </c>
      <c r="H39" s="217"/>
      <c r="I39" s="183">
        <v>5</v>
      </c>
      <c r="J39" s="183"/>
      <c r="K39" s="227"/>
    </row>
    <row r="40" s="177" customFormat="1" ht="51" customHeight="1" spans="2:11">
      <c r="B40" s="218"/>
      <c r="C40" s="220" t="s">
        <v>101</v>
      </c>
      <c r="D40" s="219" t="s">
        <v>179</v>
      </c>
      <c r="E40" s="221" t="s">
        <v>472</v>
      </c>
      <c r="F40" s="185" t="s">
        <v>185</v>
      </c>
      <c r="G40" s="222" t="s">
        <v>181</v>
      </c>
      <c r="H40" s="222"/>
      <c r="I40" s="183">
        <v>5</v>
      </c>
      <c r="J40" s="183"/>
      <c r="K40" s="227"/>
    </row>
    <row r="41" s="177" customFormat="1" ht="47.15" spans="2:11">
      <c r="B41" s="218"/>
      <c r="C41" s="223"/>
      <c r="D41" s="185" t="s">
        <v>183</v>
      </c>
      <c r="E41" s="185" t="s">
        <v>184</v>
      </c>
      <c r="F41" s="185" t="s">
        <v>473</v>
      </c>
      <c r="G41" s="224" t="s">
        <v>186</v>
      </c>
      <c r="H41" s="224"/>
      <c r="I41" s="183">
        <v>10</v>
      </c>
      <c r="J41" s="183"/>
      <c r="K41" s="227"/>
    </row>
    <row r="42" s="177" customFormat="1" ht="70.7" spans="2:11">
      <c r="B42" s="225" t="s">
        <v>187</v>
      </c>
      <c r="C42" s="185" t="s">
        <v>188</v>
      </c>
      <c r="D42" s="185" t="s">
        <v>189</v>
      </c>
      <c r="E42" s="185" t="s">
        <v>474</v>
      </c>
      <c r="F42" s="185" t="s">
        <v>190</v>
      </c>
      <c r="G42" s="226">
        <v>0.96</v>
      </c>
      <c r="H42" s="226"/>
      <c r="I42" s="183">
        <v>10</v>
      </c>
      <c r="J42" s="183"/>
      <c r="K42" s="227"/>
    </row>
    <row r="43" s="177" customFormat="1" ht="14.4" spans="2:11">
      <c r="B43" s="227"/>
      <c r="C43" s="213" t="s">
        <v>113</v>
      </c>
      <c r="D43" s="227"/>
      <c r="E43" s="227"/>
      <c r="F43" s="227"/>
      <c r="G43" s="228"/>
      <c r="H43" s="228"/>
      <c r="I43" s="228">
        <f>SUM(I15:I42)</f>
        <v>100</v>
      </c>
      <c r="J43" s="228">
        <f>SUM(J15:J42)</f>
        <v>0</v>
      </c>
      <c r="K43" s="227"/>
    </row>
    <row r="44" ht="24" customHeight="1" spans="2:11">
      <c r="B44" s="229" t="s">
        <v>475</v>
      </c>
      <c r="C44" s="229"/>
      <c r="D44" s="229"/>
      <c r="E44" s="229"/>
      <c r="F44" s="229"/>
      <c r="G44" s="229"/>
      <c r="H44" s="229"/>
      <c r="I44" s="229"/>
      <c r="J44" s="229"/>
      <c r="K44" s="229"/>
    </row>
  </sheetData>
  <mergeCells count="36">
    <mergeCell ref="B2:K2"/>
    <mergeCell ref="B3:C3"/>
    <mergeCell ref="D3:K3"/>
    <mergeCell ref="G6:H6"/>
    <mergeCell ref="D7:F7"/>
    <mergeCell ref="G7:K7"/>
    <mergeCell ref="D8:F8"/>
    <mergeCell ref="G8:K8"/>
    <mergeCell ref="D9:F9"/>
    <mergeCell ref="G9:K9"/>
    <mergeCell ref="D10:F10"/>
    <mergeCell ref="G10:K10"/>
    <mergeCell ref="D11:F11"/>
    <mergeCell ref="G11:K11"/>
    <mergeCell ref="D12:F12"/>
    <mergeCell ref="G12:K12"/>
    <mergeCell ref="D13:F13"/>
    <mergeCell ref="G13:K13"/>
    <mergeCell ref="B44:K44"/>
    <mergeCell ref="B16:B36"/>
    <mergeCell ref="B37:B41"/>
    <mergeCell ref="C16:C27"/>
    <mergeCell ref="C28:C32"/>
    <mergeCell ref="C33:C34"/>
    <mergeCell ref="C35:C36"/>
    <mergeCell ref="C37:C39"/>
    <mergeCell ref="C40:C41"/>
    <mergeCell ref="D4:D5"/>
    <mergeCell ref="E4:E5"/>
    <mergeCell ref="F4:F5"/>
    <mergeCell ref="I4:I5"/>
    <mergeCell ref="J4:J5"/>
    <mergeCell ref="K4:K5"/>
    <mergeCell ref="B12:C13"/>
    <mergeCell ref="B4:C11"/>
    <mergeCell ref="G4:H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FF0000"/>
    <pageSetUpPr fitToPage="1"/>
  </sheetPr>
  <dimension ref="A1:J28"/>
  <sheetViews>
    <sheetView zoomScale="70" zoomScaleNormal="70" topLeftCell="A3" workbookViewId="0">
      <selection activeCell="F22" sqref="F22"/>
    </sheetView>
  </sheetViews>
  <sheetFormatPr defaultColWidth="9" defaultRowHeight="13.05"/>
  <cols>
    <col min="1" max="1" width="7.46610169491525" customWidth="1"/>
    <col min="2" max="2" width="10.6016949152542" customWidth="1"/>
    <col min="3" max="3" width="19.4661016949153" customWidth="1"/>
    <col min="4" max="4" width="35.9322033898305" customWidth="1"/>
    <col min="5" max="5" width="26.7372881355932" customWidth="1"/>
    <col min="6" max="6" width="16.5338983050847" customWidth="1"/>
    <col min="7" max="7" width="8.60169491525424" customWidth="1"/>
    <col min="8" max="8" width="7.93220338983051" customWidth="1"/>
    <col min="9" max="9" width="10.0677966101695" customWidth="1"/>
    <col min="10" max="10" width="8.33050847457627" customWidth="1"/>
  </cols>
  <sheetData>
    <row r="1" ht="54.7" customHeight="1" spans="1:10">
      <c r="A1" s="7" t="s">
        <v>44</v>
      </c>
      <c r="B1" s="7" t="s">
        <v>45</v>
      </c>
      <c r="C1" s="7" t="s">
        <v>46</v>
      </c>
      <c r="D1" s="7" t="s">
        <v>47</v>
      </c>
      <c r="E1" s="7" t="s">
        <v>48</v>
      </c>
      <c r="F1" s="7" t="s">
        <v>49</v>
      </c>
      <c r="G1" s="7" t="s">
        <v>50</v>
      </c>
      <c r="H1" s="7" t="s">
        <v>51</v>
      </c>
      <c r="I1" s="7" t="s">
        <v>52</v>
      </c>
      <c r="J1" s="173" t="s">
        <v>53</v>
      </c>
    </row>
    <row r="2" ht="54.7" customHeight="1" spans="1:10">
      <c r="A2" s="8"/>
      <c r="B2" s="8"/>
      <c r="C2" s="137" t="s">
        <v>54</v>
      </c>
      <c r="D2" s="137" t="s">
        <v>55</v>
      </c>
      <c r="E2" s="137" t="s">
        <v>56</v>
      </c>
      <c r="F2" s="138">
        <v>1</v>
      </c>
      <c r="G2" s="138">
        <v>0.9239</v>
      </c>
      <c r="H2" s="7">
        <v>10</v>
      </c>
      <c r="I2" s="7">
        <v>6</v>
      </c>
      <c r="J2" s="173"/>
    </row>
    <row r="3" ht="54.7" customHeight="1" spans="1:10">
      <c r="A3" s="8" t="s">
        <v>57</v>
      </c>
      <c r="B3" s="8" t="s">
        <v>58</v>
      </c>
      <c r="C3" s="137" t="s">
        <v>476</v>
      </c>
      <c r="D3" s="137" t="s">
        <v>477</v>
      </c>
      <c r="E3" s="137" t="s">
        <v>478</v>
      </c>
      <c r="F3" s="138">
        <v>1</v>
      </c>
      <c r="G3" s="138">
        <v>1</v>
      </c>
      <c r="H3" s="7">
        <v>3</v>
      </c>
      <c r="I3" s="7">
        <v>3</v>
      </c>
      <c r="J3" s="173"/>
    </row>
    <row r="4" ht="54.7" customHeight="1" spans="1:10">
      <c r="A4" s="139"/>
      <c r="B4" s="139"/>
      <c r="C4" s="137" t="s">
        <v>479</v>
      </c>
      <c r="D4" s="137" t="s">
        <v>477</v>
      </c>
      <c r="E4" s="137" t="s">
        <v>480</v>
      </c>
      <c r="F4" s="140">
        <v>1</v>
      </c>
      <c r="G4" s="141">
        <v>1</v>
      </c>
      <c r="H4" s="7">
        <v>3</v>
      </c>
      <c r="I4" s="7">
        <v>3</v>
      </c>
      <c r="J4" s="173"/>
    </row>
    <row r="5" ht="54.7" customHeight="1" spans="1:10">
      <c r="A5" s="139"/>
      <c r="B5" s="139"/>
      <c r="C5" s="137" t="s">
        <v>142</v>
      </c>
      <c r="D5" s="137" t="s">
        <v>143</v>
      </c>
      <c r="E5" s="142"/>
      <c r="F5" s="138" t="s">
        <v>144</v>
      </c>
      <c r="G5" s="138" t="s">
        <v>145</v>
      </c>
      <c r="H5" s="7">
        <v>2</v>
      </c>
      <c r="I5" s="7">
        <v>2</v>
      </c>
      <c r="J5" s="173"/>
    </row>
    <row r="6" ht="54.7" customHeight="1" spans="1:10">
      <c r="A6" s="53"/>
      <c r="B6" s="139"/>
      <c r="C6" s="137" t="s">
        <v>146</v>
      </c>
      <c r="D6" s="137" t="s">
        <v>143</v>
      </c>
      <c r="E6" s="142"/>
      <c r="F6" s="143" t="s">
        <v>147</v>
      </c>
      <c r="G6" s="138" t="s">
        <v>148</v>
      </c>
      <c r="H6" s="7">
        <v>2</v>
      </c>
      <c r="I6" s="7">
        <v>2</v>
      </c>
      <c r="J6" s="173"/>
    </row>
    <row r="7" ht="42" customHeight="1" spans="1:10">
      <c r="A7" s="53"/>
      <c r="B7" s="144" t="s">
        <v>62</v>
      </c>
      <c r="C7" s="137" t="s">
        <v>63</v>
      </c>
      <c r="D7" s="13" t="s">
        <v>178</v>
      </c>
      <c r="E7" s="13" t="s">
        <v>481</v>
      </c>
      <c r="F7" s="145">
        <v>1</v>
      </c>
      <c r="G7" s="146">
        <v>1</v>
      </c>
      <c r="H7" s="7">
        <v>4</v>
      </c>
      <c r="I7" s="7">
        <v>4</v>
      </c>
      <c r="J7" s="58"/>
    </row>
    <row r="8" ht="94.25" customHeight="1" spans="1:10">
      <c r="A8" s="53"/>
      <c r="B8" s="144"/>
      <c r="C8" s="137" t="s">
        <v>65</v>
      </c>
      <c r="D8" s="13" t="s">
        <v>66</v>
      </c>
      <c r="E8" s="13"/>
      <c r="F8" s="145">
        <v>1</v>
      </c>
      <c r="G8" s="147">
        <v>0.98</v>
      </c>
      <c r="H8" s="7">
        <v>8</v>
      </c>
      <c r="I8" s="7">
        <v>7</v>
      </c>
      <c r="J8" s="174" t="s">
        <v>482</v>
      </c>
    </row>
    <row r="9" ht="73.8" hidden="1" customHeight="1" spans="1:10">
      <c r="A9" s="53"/>
      <c r="B9" s="144"/>
      <c r="C9" s="137"/>
      <c r="D9" s="13"/>
      <c r="E9" s="13"/>
      <c r="F9" s="148"/>
      <c r="G9" s="147"/>
      <c r="H9" s="7"/>
      <c r="I9" s="7"/>
      <c r="J9" s="58"/>
    </row>
    <row r="10" ht="73.8" customHeight="1" spans="1:10">
      <c r="A10" s="53"/>
      <c r="B10" s="144"/>
      <c r="C10" s="108" t="s">
        <v>152</v>
      </c>
      <c r="D10" s="87" t="s">
        <v>483</v>
      </c>
      <c r="E10" s="94"/>
      <c r="F10" s="88">
        <v>0.9</v>
      </c>
      <c r="G10" s="88">
        <v>0.9</v>
      </c>
      <c r="H10" s="7">
        <v>3</v>
      </c>
      <c r="I10" s="7">
        <v>3</v>
      </c>
      <c r="J10" s="58"/>
    </row>
    <row r="11" ht="73.8" customHeight="1" spans="1:10">
      <c r="A11" s="53"/>
      <c r="B11" s="144"/>
      <c r="C11" s="108" t="s">
        <v>154</v>
      </c>
      <c r="D11" s="94" t="s">
        <v>155</v>
      </c>
      <c r="E11" s="94"/>
      <c r="F11" s="88">
        <v>0.9</v>
      </c>
      <c r="G11" s="88">
        <v>0.97</v>
      </c>
      <c r="H11" s="7">
        <v>3</v>
      </c>
      <c r="I11" s="7">
        <v>3</v>
      </c>
      <c r="J11" s="58"/>
    </row>
    <row r="12" ht="73.8" customHeight="1" spans="1:10">
      <c r="A12" s="53"/>
      <c r="B12" s="144"/>
      <c r="C12" s="108" t="s">
        <v>156</v>
      </c>
      <c r="D12" s="87" t="s">
        <v>157</v>
      </c>
      <c r="E12" s="94"/>
      <c r="F12" s="88">
        <v>0.6</v>
      </c>
      <c r="G12" s="88">
        <v>0.72</v>
      </c>
      <c r="H12" s="7">
        <v>3</v>
      </c>
      <c r="I12" s="7">
        <v>3</v>
      </c>
      <c r="J12" s="58"/>
    </row>
    <row r="13" ht="60.7" customHeight="1" spans="1:10">
      <c r="A13" s="53"/>
      <c r="B13" s="144"/>
      <c r="C13" s="108" t="s">
        <v>158</v>
      </c>
      <c r="D13" s="94" t="s">
        <v>159</v>
      </c>
      <c r="E13" s="94"/>
      <c r="F13" s="88">
        <v>0.96</v>
      </c>
      <c r="G13" s="88">
        <v>1</v>
      </c>
      <c r="H13" s="7">
        <v>3</v>
      </c>
      <c r="I13" s="7">
        <v>3</v>
      </c>
      <c r="J13" s="58"/>
    </row>
    <row r="14" ht="40.25" customHeight="1" spans="1:10">
      <c r="A14" s="53"/>
      <c r="B14" s="144"/>
      <c r="C14" s="108" t="s">
        <v>160</v>
      </c>
      <c r="D14" s="94" t="s">
        <v>161</v>
      </c>
      <c r="E14" s="94"/>
      <c r="F14" s="88">
        <v>0.98</v>
      </c>
      <c r="G14" s="88">
        <v>1</v>
      </c>
      <c r="H14" s="7">
        <v>3</v>
      </c>
      <c r="I14" s="7">
        <v>3</v>
      </c>
      <c r="J14" s="58"/>
    </row>
    <row r="15" ht="40.25" customHeight="1" spans="1:10">
      <c r="A15" s="53"/>
      <c r="B15" s="144" t="s">
        <v>70</v>
      </c>
      <c r="C15" s="137" t="s">
        <v>164</v>
      </c>
      <c r="D15" s="13" t="s">
        <v>484</v>
      </c>
      <c r="E15" s="13" t="s">
        <v>485</v>
      </c>
      <c r="F15" s="149">
        <v>1</v>
      </c>
      <c r="G15" s="150">
        <v>1</v>
      </c>
      <c r="H15" s="7">
        <v>6</v>
      </c>
      <c r="I15" s="7">
        <v>6</v>
      </c>
      <c r="J15" s="58"/>
    </row>
    <row r="16" ht="40.25" customHeight="1" spans="1:10">
      <c r="A16" s="53"/>
      <c r="B16" s="151" t="s">
        <v>74</v>
      </c>
      <c r="C16" s="137" t="s">
        <v>486</v>
      </c>
      <c r="D16" s="13" t="s">
        <v>487</v>
      </c>
      <c r="E16" s="152"/>
      <c r="F16" s="143">
        <v>1</v>
      </c>
      <c r="G16" s="147" t="s">
        <v>367</v>
      </c>
      <c r="H16" s="8">
        <v>7</v>
      </c>
      <c r="I16" s="7">
        <v>5</v>
      </c>
      <c r="J16" s="58"/>
    </row>
    <row r="17" ht="46.8" customHeight="1" spans="1:10">
      <c r="A17" s="54"/>
      <c r="B17" s="114"/>
      <c r="C17" s="13" t="s">
        <v>75</v>
      </c>
      <c r="D17" s="13" t="s">
        <v>488</v>
      </c>
      <c r="E17" s="152" t="s">
        <v>77</v>
      </c>
      <c r="F17" s="143">
        <v>1</v>
      </c>
      <c r="G17" s="153">
        <v>0.906</v>
      </c>
      <c r="H17" s="8">
        <v>5</v>
      </c>
      <c r="I17" s="175">
        <v>3</v>
      </c>
      <c r="J17" s="58"/>
    </row>
    <row r="18" ht="90.7" customHeight="1" spans="1:10">
      <c r="A18" s="154" t="s">
        <v>489</v>
      </c>
      <c r="B18" s="144" t="s">
        <v>392</v>
      </c>
      <c r="C18" s="13" t="s">
        <v>490</v>
      </c>
      <c r="D18" s="13" t="s">
        <v>491</v>
      </c>
      <c r="E18" s="155" t="s">
        <v>492</v>
      </c>
      <c r="F18" s="9" t="s">
        <v>493</v>
      </c>
      <c r="G18" s="13" t="s">
        <v>493</v>
      </c>
      <c r="H18" s="7">
        <v>5</v>
      </c>
      <c r="I18" s="8">
        <v>5</v>
      </c>
      <c r="J18" s="174"/>
    </row>
    <row r="19" ht="54" customHeight="1" spans="1:10">
      <c r="A19" s="53"/>
      <c r="B19" s="156" t="s">
        <v>83</v>
      </c>
      <c r="C19" s="157" t="s">
        <v>173</v>
      </c>
      <c r="D19" s="13" t="s">
        <v>174</v>
      </c>
      <c r="E19" s="13"/>
      <c r="F19" s="158">
        <v>1</v>
      </c>
      <c r="G19" s="159">
        <v>1</v>
      </c>
      <c r="H19" s="7">
        <v>3</v>
      </c>
      <c r="I19" s="8">
        <v>3</v>
      </c>
      <c r="J19" s="176"/>
    </row>
    <row r="20" ht="90.7" customHeight="1" spans="1:10">
      <c r="A20" s="53"/>
      <c r="B20" s="160"/>
      <c r="C20" s="157" t="s">
        <v>175</v>
      </c>
      <c r="D20" s="13" t="s">
        <v>176</v>
      </c>
      <c r="E20" s="13"/>
      <c r="F20" s="158">
        <v>0.95</v>
      </c>
      <c r="G20" s="159">
        <v>0.9</v>
      </c>
      <c r="H20" s="7">
        <v>3</v>
      </c>
      <c r="I20" s="8">
        <v>2.5</v>
      </c>
      <c r="J20" s="176"/>
    </row>
    <row r="21" ht="73.25" customHeight="1" spans="1:10">
      <c r="A21" s="53"/>
      <c r="B21" s="160"/>
      <c r="C21" s="161" t="s">
        <v>177</v>
      </c>
      <c r="D21" s="13" t="s">
        <v>178</v>
      </c>
      <c r="E21" s="13"/>
      <c r="F21" s="158">
        <v>1</v>
      </c>
      <c r="G21" s="162">
        <v>1</v>
      </c>
      <c r="H21" s="163">
        <v>4</v>
      </c>
      <c r="I21" s="163">
        <v>4</v>
      </c>
      <c r="J21" s="176"/>
    </row>
    <row r="22" ht="73.25" customHeight="1" spans="1:10">
      <c r="A22" s="53"/>
      <c r="B22" s="164" t="s">
        <v>101</v>
      </c>
      <c r="C22" s="115" t="s">
        <v>179</v>
      </c>
      <c r="D22" s="121" t="s">
        <v>180</v>
      </c>
      <c r="E22" s="121"/>
      <c r="F22" s="165" t="s">
        <v>181</v>
      </c>
      <c r="G22" s="116" t="s">
        <v>367</v>
      </c>
      <c r="H22" s="122">
        <v>5</v>
      </c>
      <c r="I22" s="125">
        <v>4</v>
      </c>
      <c r="J22" s="176"/>
    </row>
    <row r="23" ht="56.45" customHeight="1" spans="1:10">
      <c r="A23" s="54"/>
      <c r="B23" s="166"/>
      <c r="C23" s="13" t="s">
        <v>183</v>
      </c>
      <c r="D23" s="13" t="s">
        <v>494</v>
      </c>
      <c r="E23" s="13" t="s">
        <v>185</v>
      </c>
      <c r="F23" s="167" t="s">
        <v>186</v>
      </c>
      <c r="G23" s="58"/>
      <c r="H23" s="7">
        <v>5</v>
      </c>
      <c r="I23" s="7">
        <v>5</v>
      </c>
      <c r="J23" s="60"/>
    </row>
    <row r="24" ht="19.8" customHeight="1" spans="1:10">
      <c r="A24" s="168" t="s">
        <v>187</v>
      </c>
      <c r="B24" s="168" t="s">
        <v>188</v>
      </c>
      <c r="C24" s="168" t="s">
        <v>189</v>
      </c>
      <c r="D24" s="58" t="s">
        <v>108</v>
      </c>
      <c r="E24" s="169" t="s">
        <v>190</v>
      </c>
      <c r="F24" s="170">
        <v>0.9</v>
      </c>
      <c r="G24" s="169"/>
      <c r="H24" s="169">
        <v>10</v>
      </c>
      <c r="I24" s="168">
        <v>9</v>
      </c>
      <c r="J24" s="58"/>
    </row>
    <row r="25" ht="31.25" customHeight="1" spans="1:10">
      <c r="A25" s="53"/>
      <c r="B25" s="53"/>
      <c r="C25" s="53"/>
      <c r="D25" s="58" t="s">
        <v>110</v>
      </c>
      <c r="E25" s="171"/>
      <c r="F25" s="171"/>
      <c r="G25" s="171"/>
      <c r="H25" s="171"/>
      <c r="I25" s="53"/>
      <c r="J25" s="58"/>
    </row>
    <row r="26" ht="23.45" customHeight="1" spans="1:10">
      <c r="A26" s="53"/>
      <c r="B26" s="53"/>
      <c r="C26" s="53"/>
      <c r="D26" s="58" t="s">
        <v>111</v>
      </c>
      <c r="E26" s="171"/>
      <c r="F26" s="171"/>
      <c r="G26" s="171"/>
      <c r="H26" s="171"/>
      <c r="I26" s="53"/>
      <c r="J26" s="58"/>
    </row>
    <row r="27" ht="23.45" customHeight="1" spans="1:10">
      <c r="A27" s="54"/>
      <c r="B27" s="54"/>
      <c r="C27" s="54"/>
      <c r="D27" s="58" t="s">
        <v>112</v>
      </c>
      <c r="E27" s="171"/>
      <c r="F27" s="171"/>
      <c r="G27" s="171"/>
      <c r="H27" s="171"/>
      <c r="I27" s="54"/>
      <c r="J27" s="58"/>
    </row>
    <row r="28" ht="34.5" customHeight="1" spans="1:10">
      <c r="A28" s="58"/>
      <c r="B28" s="144" t="s">
        <v>113</v>
      </c>
      <c r="C28" s="58"/>
      <c r="D28" s="58"/>
      <c r="E28" s="58"/>
      <c r="F28" s="58"/>
      <c r="G28" s="58"/>
      <c r="H28" s="172">
        <f>SUM(H2:H27)</f>
        <v>100</v>
      </c>
      <c r="I28" s="172">
        <f>SUM(I2:I27)</f>
        <v>88.5</v>
      </c>
      <c r="J28" s="58"/>
    </row>
  </sheetData>
  <mergeCells count="14">
    <mergeCell ref="A3:A17"/>
    <mergeCell ref="A18:A23"/>
    <mergeCell ref="A24:A27"/>
    <mergeCell ref="B3:B6"/>
    <mergeCell ref="B7:B14"/>
    <mergeCell ref="B16:B17"/>
    <mergeCell ref="B19:B21"/>
    <mergeCell ref="B22:B23"/>
    <mergeCell ref="B24:B27"/>
    <mergeCell ref="C24:C27"/>
    <mergeCell ref="E24:E27"/>
    <mergeCell ref="F24:F27"/>
    <mergeCell ref="H24:H27"/>
    <mergeCell ref="I24:I27"/>
  </mergeCells>
  <pageMargins left="0.7" right="0.7" top="0.75" bottom="0.75" header="0.3" footer="0.3"/>
  <pageSetup paperSize="9" scale="6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附件1-基础数据表</vt:lpstr>
      <vt:lpstr>项目支出 (就业专项经费) -原</vt:lpstr>
      <vt:lpstr>部门整体支出</vt:lpstr>
      <vt:lpstr>附件2-部门整体支出</vt:lpstr>
      <vt:lpstr>附表3-1业务工作经费、其他事业发展资金、省级专项资金</vt:lpstr>
      <vt:lpstr>附表3-2运行维护经费</vt:lpstr>
      <vt:lpstr>附件3-4省级专项资金项目</vt:lpstr>
      <vt:lpstr>备用</vt:lpstr>
      <vt:lpstr>(业务工作经费)</vt:lpstr>
      <vt:lpstr>运行维护经费)</vt:lpstr>
      <vt:lpstr>省级专项资金</vt:lpstr>
      <vt:lpstr>附件5 就业补助-报告</vt:lpstr>
      <vt:lpstr>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张立燕</dc:creator>
  <cp:lastModifiedBy>lenovo</cp:lastModifiedBy>
  <dcterms:created xsi:type="dcterms:W3CDTF">2020-05-20T03:16:00Z</dcterms:created>
  <cp:lastPrinted>2024-05-16T06:53:00Z</cp:lastPrinted>
  <dcterms:modified xsi:type="dcterms:W3CDTF">2024-09-12T07:39:23Z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ED513DB46DE34FCC8CC21FEEFA920046_13</vt:lpwstr>
  </property>
  <property fmtid="{D5CDD505-2E9C-101B-9397-08002B2CF9AE}" pid="3" name="KSOProductBuildVer">
    <vt:lpwstr>2052-12.1.0.17827</vt:lpwstr>
  </property>
  <property fmtid="{D5CDD505-2E9C-101B-9397-08002B2CF9AE}" pid="4" name="commondata">
    <vt:lpwstr>eyJoZGlkIjoiYThkMzdjODRiMWJiMWMwZDJiY2E1YjA5ZTBhNDE0NjcifQ==</vt:lpwstr>
  </property>
</Properties>
</file>