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4"/>
  </bookViews>
  <sheets>
    <sheet name="附件1-基础数据表" sheetId="12" r:id="rId1"/>
    <sheet name="项目支出 (就业专项经费) -原" sheetId="4" state="hidden" r:id="rId2"/>
    <sheet name="部门整体支出" sheetId="8" state="hidden" r:id="rId3"/>
    <sheet name="附件2-部门整体支出" sheetId="18" r:id="rId4"/>
    <sheet name="办公设备购置 " sheetId="22" r:id="rId5"/>
    <sheet name="就业资金 " sheetId="20" r:id="rId6"/>
    <sheet name="失业保险自评表" sheetId="21" r:id="rId7"/>
    <sheet name="失业保险支出表 " sheetId="19" r:id="rId8"/>
    <sheet name="(业务工作经费)" sheetId="6" state="hidden" r:id="rId9"/>
    <sheet name="运行维护经费)" sheetId="10" state="hidden" r:id="rId10"/>
    <sheet name="省级专项资金" sheetId="16" state="hidden" r:id="rId11"/>
    <sheet name="附件5 就业补助-报告" sheetId="11" state="hidden" r:id="rId12"/>
    <sheet name="1  (2)" sheetId="9" state="hidden" r:id="rId13"/>
  </sheets>
  <definedNames>
    <definedName name="_xlnm.Print_Area" localSheetId="0">'附件1-基础数据表'!$A$1:$G$34</definedName>
    <definedName name="_xlnm.Print_Titles" localSheetId="12">'1  (2)'!$4:$4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<sst xmlns="http://schemas.openxmlformats.org/spreadsheetml/2006/main" count="1035" uniqueCount="575">
  <si>
    <t>附件1</t>
  </si>
  <si>
    <r>
      <rPr>
        <b/>
        <sz val="18"/>
        <color theme="1"/>
        <rFont val="Times New Roman"/>
        <charset val="134"/>
      </rPr>
      <t>2023</t>
    </r>
    <r>
      <rPr>
        <b/>
        <sz val="18"/>
        <color theme="1"/>
        <rFont val="方正小标宋_GBK"/>
        <charset val="134"/>
      </rPr>
      <t>年度部门整体支出绩效评价基础数据表</t>
    </r>
  </si>
  <si>
    <t xml:space="preserve">         </t>
  </si>
  <si>
    <t>财政供养人员情况</t>
  </si>
  <si>
    <t>编制数</t>
  </si>
  <si>
    <r>
      <rPr>
        <b/>
        <sz val="10.5"/>
        <color theme="1"/>
        <rFont val="Times New Roman"/>
        <charset val="134"/>
      </rPr>
      <t>2023</t>
    </r>
    <r>
      <rPr>
        <b/>
        <sz val="10.5"/>
        <color theme="1"/>
        <rFont val="仿宋_GB2312"/>
        <charset val="134"/>
      </rPr>
      <t>年实际在职人数</t>
    </r>
  </si>
  <si>
    <t>控制率</t>
  </si>
  <si>
    <t>经费控制情况</t>
  </si>
  <si>
    <r>
      <rPr>
        <b/>
        <sz val="10.5"/>
        <rFont val="Times New Roman"/>
        <charset val="134"/>
      </rPr>
      <t>2022</t>
    </r>
    <r>
      <rPr>
        <b/>
        <sz val="10.5"/>
        <rFont val="仿宋_GB2312"/>
        <charset val="134"/>
      </rPr>
      <t>年决算数</t>
    </r>
  </si>
  <si>
    <r>
      <rPr>
        <b/>
        <sz val="10.5"/>
        <rFont val="Times New Roman"/>
        <charset val="134"/>
      </rPr>
      <t>2023</t>
    </r>
    <r>
      <rPr>
        <b/>
        <sz val="10.5"/>
        <rFont val="仿宋_GB2312"/>
        <charset val="134"/>
      </rPr>
      <t>年预算数</t>
    </r>
  </si>
  <si>
    <r>
      <rPr>
        <b/>
        <sz val="10.5"/>
        <rFont val="Times New Roman"/>
        <charset val="134"/>
      </rPr>
      <t>2023</t>
    </r>
    <r>
      <rPr>
        <b/>
        <sz val="10.5"/>
        <rFont val="仿宋_GB2312"/>
        <charset val="134"/>
      </rPr>
      <t>年决算数</t>
    </r>
  </si>
  <si>
    <t>三公经费</t>
  </si>
  <si>
    <r>
      <rPr>
        <sz val="10.5"/>
        <color theme="1"/>
        <rFont val="Times New Roman"/>
        <charset val="134"/>
      </rPr>
      <t xml:space="preserve">   1</t>
    </r>
    <r>
      <rPr>
        <sz val="10.5"/>
        <color theme="1"/>
        <rFont val="仿宋_GB2312"/>
        <charset val="134"/>
      </rPr>
      <t>、公务用车购置和维护经费</t>
    </r>
  </si>
  <si>
    <r>
      <rPr>
        <sz val="10.5"/>
        <color theme="1"/>
        <rFont val="Times New Roman"/>
        <charset val="134"/>
      </rPr>
      <t xml:space="preserve">       </t>
    </r>
    <r>
      <rPr>
        <sz val="10.5"/>
        <color theme="1"/>
        <rFont val="仿宋_GB2312"/>
        <charset val="134"/>
      </rPr>
      <t>其中：公车购置</t>
    </r>
  </si>
  <si>
    <r>
      <rPr>
        <sz val="10.5"/>
        <color theme="1"/>
        <rFont val="Times New Roman"/>
        <charset val="134"/>
      </rPr>
      <t xml:space="preserve">             </t>
    </r>
    <r>
      <rPr>
        <sz val="10.5"/>
        <color theme="1"/>
        <rFont val="仿宋_GB2312"/>
        <charset val="134"/>
      </rPr>
      <t>公车运行维护</t>
    </r>
  </si>
  <si>
    <r>
      <rPr>
        <sz val="10.5"/>
        <color theme="1"/>
        <rFont val="Times New Roman"/>
        <charset val="134"/>
      </rPr>
      <t xml:space="preserve">   2</t>
    </r>
    <r>
      <rPr>
        <sz val="10.5"/>
        <color theme="1"/>
        <rFont val="仿宋_GB2312"/>
        <charset val="134"/>
      </rPr>
      <t>、出国经费</t>
    </r>
  </si>
  <si>
    <r>
      <rPr>
        <sz val="10.5"/>
        <color theme="1"/>
        <rFont val="Times New Roman"/>
        <charset val="134"/>
      </rPr>
      <t xml:space="preserve">   3</t>
    </r>
    <r>
      <rPr>
        <sz val="10.5"/>
        <color theme="1"/>
        <rFont val="仿宋_GB2312"/>
        <charset val="134"/>
      </rPr>
      <t>、公务接待</t>
    </r>
  </si>
  <si>
    <t>当年预算数</t>
  </si>
  <si>
    <t>项目支出：</t>
  </si>
  <si>
    <r>
      <rPr>
        <sz val="10.5"/>
        <color indexed="8"/>
        <rFont val="仿宋_GB2312"/>
        <charset val="134"/>
      </rPr>
      <t xml:space="preserve">    1</t>
    </r>
    <r>
      <rPr>
        <sz val="10.5"/>
        <color indexed="8"/>
        <rFont val="仿宋_GB2312"/>
        <charset val="134"/>
      </rPr>
      <t>、业务工作经费</t>
    </r>
  </si>
  <si>
    <r>
      <rPr>
        <sz val="10.5"/>
        <color indexed="8"/>
        <rFont val="仿宋_GB2312"/>
        <charset val="134"/>
      </rPr>
      <t xml:space="preserve">    2</t>
    </r>
    <r>
      <rPr>
        <sz val="10.5"/>
        <color indexed="8"/>
        <rFont val="仿宋_GB2312"/>
        <charset val="134"/>
      </rPr>
      <t>、运行维护经费</t>
    </r>
  </si>
  <si>
    <t xml:space="preserve">    3、省级专项资金</t>
  </si>
  <si>
    <t xml:space="preserve">       公共就业服务专项</t>
  </si>
  <si>
    <t xml:space="preserve">       创业培训讲师大赛、创业创新大赛、创业师资培训</t>
  </si>
  <si>
    <t xml:space="preserve">       农村劳动力大数据监测</t>
  </si>
  <si>
    <t xml:space="preserve">       湘就业平台运维推广</t>
  </si>
  <si>
    <t xml:space="preserve">    4、其他事业类发展资金</t>
  </si>
  <si>
    <t xml:space="preserve">   5、失业保险省级统筹经费</t>
  </si>
  <si>
    <t>公用经费</t>
  </si>
  <si>
    <r>
      <rPr>
        <sz val="10.5"/>
        <color theme="1"/>
        <rFont val="Times New Roman"/>
        <charset val="134"/>
      </rPr>
      <t xml:space="preserve">    </t>
    </r>
    <r>
      <rPr>
        <sz val="10.5"/>
        <color theme="1"/>
        <rFont val="仿宋_GB2312"/>
        <charset val="134"/>
      </rPr>
      <t>其中：办公经费</t>
    </r>
  </si>
  <si>
    <r>
      <rPr>
        <sz val="10.5"/>
        <color theme="1"/>
        <rFont val="Times New Roman"/>
        <charset val="134"/>
      </rPr>
      <t xml:space="preserve">          </t>
    </r>
    <r>
      <rPr>
        <sz val="10.5"/>
        <color theme="1"/>
        <rFont val="仿宋_GB2312"/>
        <charset val="134"/>
      </rPr>
      <t>水费、电费、差旅费</t>
    </r>
  </si>
  <si>
    <r>
      <rPr>
        <sz val="10.5"/>
        <color theme="1"/>
        <rFont val="Times New Roman"/>
        <charset val="134"/>
      </rPr>
      <t xml:space="preserve">          </t>
    </r>
    <r>
      <rPr>
        <sz val="10.5"/>
        <color theme="1"/>
        <rFont val="仿宋_GB2312"/>
        <charset val="134"/>
      </rPr>
      <t>会议费、培训费</t>
    </r>
  </si>
  <si>
    <t>政府采购金额</t>
  </si>
  <si>
    <r>
      <rPr>
        <sz val="10.5"/>
        <color theme="1"/>
        <rFont val="仿宋_GB2312"/>
        <charset val="134"/>
      </rPr>
      <t>部门基本支出预算调整</t>
    </r>
    <r>
      <rPr>
        <sz val="10.5"/>
        <color theme="1"/>
        <rFont val="Times New Roman"/>
        <charset val="134"/>
      </rPr>
      <t xml:space="preserve"> </t>
    </r>
  </si>
  <si>
    <t>楼堂馆所控制情况</t>
  </si>
  <si>
    <t>批复规模</t>
  </si>
  <si>
    <r>
      <rPr>
        <sz val="10.5"/>
        <color theme="1"/>
        <rFont val="仿宋_GB2312"/>
        <charset val="134"/>
      </rPr>
      <t>实际规模（</t>
    </r>
    <r>
      <rPr>
        <sz val="10.5"/>
        <color theme="1"/>
        <rFont val="宋体"/>
        <charset val="134"/>
      </rPr>
      <t>㎡</t>
    </r>
    <r>
      <rPr>
        <sz val="10.5"/>
        <color theme="1"/>
        <rFont val="仿宋_GB2312"/>
        <charset val="134"/>
      </rPr>
      <t>）</t>
    </r>
  </si>
  <si>
    <t>规模控制率</t>
  </si>
  <si>
    <t>预算投资（万元）</t>
  </si>
  <si>
    <t>实际投资（万元）</t>
  </si>
  <si>
    <t>投资概算控制率</t>
  </si>
  <si>
    <r>
      <rPr>
        <sz val="10.5"/>
        <color theme="1"/>
        <rFont val="仿宋_GB2312"/>
        <charset val="134"/>
      </rPr>
      <t>（</t>
    </r>
    <r>
      <rPr>
        <sz val="10.5"/>
        <color theme="1"/>
        <rFont val="Times New Roman"/>
        <charset val="134"/>
      </rPr>
      <t>2022</t>
    </r>
    <r>
      <rPr>
        <sz val="10.5"/>
        <color theme="1"/>
        <rFont val="仿宋_GB2312"/>
        <charset val="134"/>
      </rPr>
      <t>年完工项目）</t>
    </r>
  </si>
  <si>
    <r>
      <rPr>
        <sz val="10.5"/>
        <color theme="1"/>
        <rFont val="仿宋_GB2312"/>
        <charset val="134"/>
      </rPr>
      <t>（</t>
    </r>
    <r>
      <rPr>
        <sz val="10.5"/>
        <color theme="1"/>
        <rFont val="宋体"/>
        <charset val="134"/>
      </rPr>
      <t>㎡</t>
    </r>
    <r>
      <rPr>
        <sz val="10.5"/>
        <color theme="1"/>
        <rFont val="仿宋_GB2312"/>
        <charset val="134"/>
      </rPr>
      <t>）</t>
    </r>
  </si>
  <si>
    <t>厉行节约保障措施</t>
  </si>
  <si>
    <t>说明：“项目支出”需要填报基本支出以外的所有项目支出情况，“公用经费”填报基本支出中的一般商品和服务支出。</t>
  </si>
  <si>
    <r>
      <rPr>
        <sz val="11"/>
        <color theme="1"/>
        <rFont val="仿宋_GB2312"/>
        <charset val="134"/>
      </rPr>
      <t xml:space="preserve">填表人:             </t>
    </r>
    <r>
      <rPr>
        <sz val="11"/>
        <color theme="1"/>
        <rFont val="Times New Roman"/>
        <charset val="134"/>
      </rPr>
      <t xml:space="preserve">    </t>
    </r>
    <r>
      <rPr>
        <sz val="11"/>
        <color theme="1"/>
        <rFont val="仿宋_GB2312"/>
        <charset val="134"/>
      </rPr>
      <t>填报日期：</t>
    </r>
    <r>
      <rPr>
        <sz val="11"/>
        <color theme="1"/>
        <rFont val="Times New Roman"/>
        <charset val="134"/>
      </rPr>
      <t xml:space="preserve">               </t>
    </r>
    <r>
      <rPr>
        <sz val="11"/>
        <color theme="1"/>
        <rFont val="仿宋_GB2312"/>
        <charset val="134"/>
      </rPr>
      <t>联系电话：</t>
    </r>
    <r>
      <rPr>
        <sz val="11"/>
        <color theme="1"/>
        <rFont val="Times New Roman"/>
        <charset val="134"/>
      </rPr>
      <t xml:space="preserve">                   </t>
    </r>
    <r>
      <rPr>
        <sz val="11"/>
        <color theme="1"/>
        <rFont val="仿宋_GB2312"/>
        <charset val="134"/>
      </rPr>
      <t>单位负责人签字：</t>
    </r>
  </si>
  <si>
    <t>一级指标</t>
  </si>
  <si>
    <t>二级指标</t>
  </si>
  <si>
    <t>三级指标</t>
  </si>
  <si>
    <t>评价标准</t>
  </si>
  <si>
    <t>指标说明</t>
  </si>
  <si>
    <t xml:space="preserve">年度指标值 </t>
  </si>
  <si>
    <t>实际完成值</t>
  </si>
  <si>
    <t>分值</t>
  </si>
  <si>
    <t>得分</t>
  </si>
  <si>
    <t>偏差原因分析及改进措施</t>
  </si>
  <si>
    <t>预算执行率</t>
  </si>
  <si>
    <t>预算完成率95%及以上计10分，95（不含）-90%（含），计6分，90-80%（含），计4分，小于80%不得分；</t>
  </si>
  <si>
    <t>单位本年度预算完成数与预算数的比率，用以反映和考核单位预算完成程度；</t>
  </si>
  <si>
    <t>产出指标（55分）</t>
  </si>
  <si>
    <t>数量指标</t>
  </si>
  <si>
    <t>保贴资金发放到位率</t>
  </si>
  <si>
    <t>灵活就业人员社保补贴全部发放到位，计10分，计满分，否，计0分</t>
  </si>
  <si>
    <t>项目实施的任务实际完成数与任务总数的比率，用以反映和考核项目产出数量目标的实现程度</t>
  </si>
  <si>
    <t>质量指标</t>
  </si>
  <si>
    <t>管理制度健全性</t>
  </si>
  <si>
    <t>①有内控管理制度，2分；②相关内控管理制度得到有效执行，3分，否则酌情计分。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</si>
  <si>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</si>
  <si>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1例不符合要求的扣1分，扣完为止。</t>
  </si>
  <si>
    <t>发放对象准确率达标的比例</t>
  </si>
  <si>
    <t>计分=发放对象准确率达到本年度全省绩效指标值的任务个数/任务总数*100%*15</t>
  </si>
  <si>
    <t>发放对象准确率达到既定目标的任务数与任务总数的比率，用以反映和考核项目产出质量目标的实现程度</t>
  </si>
  <si>
    <t>时效指标</t>
  </si>
  <si>
    <t>项目完成及时率</t>
  </si>
  <si>
    <t>项目完成及时率≥95%，计满分，每超过（降低）5%扣2分，扣完为止。</t>
  </si>
  <si>
    <t xml:space="preserve">是否及时完成采购数量 </t>
  </si>
  <si>
    <t>成本指标</t>
  </si>
  <si>
    <t>政府采购执行率</t>
  </si>
  <si>
    <t>100%计10分，每超过（降低）5%扣2分，扣完为止。</t>
  </si>
  <si>
    <t>政府采购执行率=（实际政府采购金额/政府采购预算数）×100%</t>
  </si>
  <si>
    <t>效益指标（30）</t>
  </si>
  <si>
    <t>经济效益</t>
  </si>
  <si>
    <t>提高就业人员的经济收入</t>
  </si>
  <si>
    <t>就业资金的使用，对提供就业人员收入效果显著计5分，否则酌情扣分</t>
  </si>
  <si>
    <t>通过就补助资金实现就业机会，提高相关人员的经济收入</t>
  </si>
  <si>
    <t>社会效益</t>
  </si>
  <si>
    <t>城镇新增就业人数完成比率</t>
  </si>
  <si>
    <t>完成年度绩效目标，得5分，否则，得分=实际完成比率*5，计算公式：实际完成比率=实际完成就业人数/计划完成人数</t>
  </si>
  <si>
    <t>通过就业补助专项资金有效解决就业问题，提升城镇新增就业率，增加就业机会，促进社会稳定</t>
  </si>
  <si>
    <t>70万人</t>
  </si>
  <si>
    <t>80.83万人</t>
  </si>
  <si>
    <t>降低城镇失业率</t>
  </si>
  <si>
    <t>完成年度绩效目标，得5分，否则，得分=实际完成比率*5，计算公式：实际完成比率=实际降低失业人数/计划完成人数</t>
  </si>
  <si>
    <t>通过就业补助专项资金降低城镇失率，促进社会稳定</t>
  </si>
  <si>
    <t>失业人再就业人数</t>
  </si>
  <si>
    <t>失业人员再就业人数大于30万人计5分，否则，计分=就业困难人员再就业比率*5，计算公式：全年就业困难人员就业人数/（上年末结转困难人员人数+年内新增困难人员人数）</t>
  </si>
  <si>
    <t>用以反映失业人员通过就业补助专项资金实现的再就业机会，促进社会稳定</t>
  </si>
  <si>
    <t>再就业人数30万人</t>
  </si>
  <si>
    <t>33.9万人</t>
  </si>
  <si>
    <t xml:space="preserve">因就业问题发生重大群体性事件数量 </t>
  </si>
  <si>
    <t>因就业问题发生重大群体性事件数量小于或等于2起的，得5分，否则得分=（项目总数一不符合些项规定的项目数）/项目总数*5分</t>
  </si>
  <si>
    <t>用以反映通过补助专项资金降低的重大群体性事件情况</t>
  </si>
  <si>
    <t>小于2起</t>
  </si>
  <si>
    <t>可持续影响指标</t>
  </si>
  <si>
    <t>长效保障机制</t>
  </si>
  <si>
    <t>通过实施就业相关政策，优化就业环境，创造就业机会</t>
  </si>
  <si>
    <t>建立长效保障机制，计5分，未建立，视完成程度计算得分</t>
  </si>
  <si>
    <t>满意度指标（5分）</t>
  </si>
  <si>
    <t>服务对象满意度指标</t>
  </si>
  <si>
    <t>服务对象满意度</t>
  </si>
  <si>
    <t>90%（含）以上计10分；</t>
  </si>
  <si>
    <t>服务对象是指部门（单位）履行职责而影响到的群体或个人，一般采取社会调查的方式。</t>
  </si>
  <si>
    <t>80%（含）-90%，计8分；</t>
  </si>
  <si>
    <t>70%（含）-80%，计6分；</t>
  </si>
  <si>
    <t>低于70%计0分。</t>
  </si>
  <si>
    <t>合计</t>
  </si>
  <si>
    <t>在职人员控制率</t>
  </si>
  <si>
    <t>在职人员控制率≦100%，计5分；每超过1%扣0.5分，扣完为止。</t>
  </si>
  <si>
    <t>在职人员控制率=（在职人员数/编制数）×100%，在职人员数：部门（单位）实际在职人数，以财政厅确定的部门决算编制口径为准。</t>
  </si>
  <si>
    <t>产出指标（60分）</t>
  </si>
  <si>
    <t>新建楼堂馆所面积控制率</t>
  </si>
  <si>
    <t>100%以下（含）计5分，每超出5%扣1分，扣完为止。</t>
  </si>
  <si>
    <t>楼堂馆所面积控制率=实际建设面积/批准建设面积×100% 。</t>
  </si>
  <si>
    <t>无</t>
  </si>
  <si>
    <t>新增城镇就业人数</t>
  </si>
  <si>
    <t>100%以上（含）计3分，每降低5%,扣0.5分，扣完为止</t>
  </si>
  <si>
    <r>
      <rPr>
        <sz val="10"/>
        <color theme="1"/>
        <rFont val="宋体"/>
        <charset val="134"/>
        <scheme val="major"/>
      </rPr>
      <t>7</t>
    </r>
    <r>
      <rPr>
        <sz val="11"/>
        <color theme="1"/>
        <rFont val="宋体"/>
        <charset val="134"/>
        <scheme val="minor"/>
      </rPr>
      <t>0万人</t>
    </r>
  </si>
  <si>
    <r>
      <rPr>
        <sz val="11"/>
        <color theme="1"/>
        <rFont val="宋体"/>
        <charset val="134"/>
        <scheme val="minor"/>
      </rPr>
      <t>7</t>
    </r>
    <r>
      <rPr>
        <sz val="11"/>
        <color theme="1"/>
        <rFont val="宋体"/>
        <charset val="134"/>
        <scheme val="minor"/>
      </rPr>
      <t>2.42</t>
    </r>
    <r>
      <rPr>
        <sz val="11"/>
        <color theme="1"/>
        <rFont val="宋体"/>
        <charset val="134"/>
        <scheme val="minor"/>
      </rPr>
      <t>万人</t>
    </r>
  </si>
  <si>
    <t>城镇失业登记率</t>
  </si>
  <si>
    <t>14.5%以下（含）计3分，每降低0.5%,扣0.5分，扣完为止</t>
  </si>
  <si>
    <t>4.5%以内</t>
  </si>
  <si>
    <t>社会保障卡持卡人数</t>
  </si>
  <si>
    <t>100%以上（含）计2分，每降低5%,扣0.5分，扣完为止</t>
  </si>
  <si>
    <t>6210万人</t>
  </si>
  <si>
    <t>5883.56万人</t>
  </si>
  <si>
    <t>城镇失业人员再就业</t>
  </si>
  <si>
    <t>30万人</t>
  </si>
  <si>
    <t>35.76万人</t>
  </si>
  <si>
    <t>就业困难人员</t>
  </si>
  <si>
    <t>10万人</t>
  </si>
  <si>
    <t>13.84万人</t>
  </si>
  <si>
    <t>2020年新开工工程建设项目工伤保险参保率达到90%</t>
  </si>
  <si>
    <t>90%以上（含）计2分，每降低5%,扣0.5分，扣完为止</t>
  </si>
  <si>
    <t>≥90%</t>
  </si>
  <si>
    <t>全年新增高技能人才</t>
  </si>
  <si>
    <t>100%计5分，每降低5%扣0.5分，扣完为止。</t>
  </si>
  <si>
    <t>1万人</t>
  </si>
  <si>
    <t>1.5万人</t>
  </si>
  <si>
    <t>技工院校招生人数</t>
  </si>
  <si>
    <t>3.7万人</t>
  </si>
  <si>
    <t>5.4万人</t>
  </si>
  <si>
    <t>养老保险人数</t>
  </si>
  <si>
    <t>参加城镇职工基本养老保险人数1622万人、参加失业保险人数623万人、参加工伤保险人数达到806万人,</t>
  </si>
  <si>
    <t>部分资金存在串指标现象，就业资金的使用中未按完成工作进度付款</t>
  </si>
  <si>
    <t>企业劳动合同签订率</t>
  </si>
  <si>
    <t>企业劳动合同签订率90%及以上计2分，90（不含）-80%（含），计1分，80-70%（含），计0.5分，小于80%不得分；</t>
  </si>
  <si>
    <r>
      <rPr>
        <sz val="10"/>
        <color theme="1"/>
        <rFont val="宋体"/>
        <charset val="134"/>
      </rPr>
      <t>劳动人事争议仲裁结案率</t>
    </r>
  </si>
  <si>
    <r>
      <rPr>
        <sz val="10"/>
        <color theme="1"/>
        <rFont val="宋体"/>
        <charset val="134"/>
      </rPr>
      <t>劳动人事争议仲裁结案率</t>
    </r>
    <r>
      <rPr>
        <sz val="10"/>
        <color theme="1"/>
        <rFont val="Times New Roman"/>
        <charset val="134"/>
      </rPr>
      <t>90%</t>
    </r>
    <r>
      <rPr>
        <sz val="10"/>
        <color theme="1"/>
        <rFont val="宋体"/>
        <charset val="134"/>
      </rPr>
      <t>及以上计</t>
    </r>
    <r>
      <rPr>
        <sz val="10"/>
        <color theme="1"/>
        <rFont val="Times New Roman"/>
        <charset val="134"/>
      </rPr>
      <t>3</t>
    </r>
    <r>
      <rPr>
        <sz val="10"/>
        <color theme="1"/>
        <rFont val="宋体"/>
        <charset val="134"/>
      </rPr>
      <t>分，</t>
    </r>
    <r>
      <rPr>
        <sz val="10"/>
        <color theme="1"/>
        <rFont val="Times New Roman"/>
        <charset val="134"/>
      </rPr>
      <t>90</t>
    </r>
    <r>
      <rPr>
        <sz val="10"/>
        <color theme="1"/>
        <rFont val="宋体"/>
        <charset val="134"/>
      </rPr>
      <t>（不含）</t>
    </r>
    <r>
      <rPr>
        <sz val="10"/>
        <color theme="1"/>
        <rFont val="Times New Roman"/>
        <charset val="134"/>
      </rPr>
      <t>-80%</t>
    </r>
    <r>
      <rPr>
        <sz val="10"/>
        <color theme="1"/>
        <rFont val="宋体"/>
        <charset val="134"/>
      </rPr>
      <t>（含），计</t>
    </r>
    <r>
      <rPr>
        <sz val="10"/>
        <color theme="1"/>
        <rFont val="Times New Roman"/>
        <charset val="134"/>
      </rPr>
      <t>2</t>
    </r>
    <r>
      <rPr>
        <sz val="10"/>
        <color theme="1"/>
        <rFont val="宋体"/>
        <charset val="134"/>
      </rPr>
      <t>分，</t>
    </r>
    <r>
      <rPr>
        <sz val="10"/>
        <color theme="1"/>
        <rFont val="Times New Roman"/>
        <charset val="134"/>
      </rPr>
      <t>80-70%</t>
    </r>
    <r>
      <rPr>
        <sz val="10"/>
        <color theme="1"/>
        <rFont val="宋体"/>
        <charset val="134"/>
      </rPr>
      <t>（含），计</t>
    </r>
    <r>
      <rPr>
        <sz val="10"/>
        <color theme="1"/>
        <rFont val="Times New Roman"/>
        <charset val="134"/>
      </rPr>
      <t>1</t>
    </r>
    <r>
      <rPr>
        <sz val="10"/>
        <color theme="1"/>
        <rFont val="宋体"/>
        <charset val="134"/>
      </rPr>
      <t>分，小于</t>
    </r>
    <r>
      <rPr>
        <sz val="10"/>
        <color theme="1"/>
        <rFont val="Times New Roman"/>
        <charset val="134"/>
      </rPr>
      <t>80%</t>
    </r>
    <r>
      <rPr>
        <sz val="10"/>
        <color theme="1"/>
        <rFont val="宋体"/>
        <charset val="134"/>
      </rPr>
      <t>不得分；</t>
    </r>
  </si>
  <si>
    <t>劳动人事争议调解成功率</t>
  </si>
  <si>
    <t>劳动人事争议调解成功率60%及以上计3分，60（不含）-50%（含），计2分，50-40%（含），计1分，小于40%不得分；</t>
  </si>
  <si>
    <t>劳动保障监察举报投诉案件结案率</t>
  </si>
  <si>
    <r>
      <rPr>
        <sz val="10"/>
        <color theme="1"/>
        <rFont val="宋体"/>
        <charset val="134"/>
      </rPr>
      <t>劳动保障监察举报投诉案件结案率</t>
    </r>
    <r>
      <rPr>
        <sz val="10"/>
        <color theme="1"/>
        <rFont val="Times New Roman"/>
        <charset val="134"/>
      </rPr>
      <t>96%</t>
    </r>
    <r>
      <rPr>
        <sz val="10"/>
        <color theme="1"/>
        <rFont val="宋体"/>
        <charset val="134"/>
      </rPr>
      <t>及以上计</t>
    </r>
    <r>
      <rPr>
        <sz val="10"/>
        <color theme="1"/>
        <rFont val="Times New Roman"/>
        <charset val="134"/>
      </rPr>
      <t>3</t>
    </r>
    <r>
      <rPr>
        <sz val="10"/>
        <color theme="1"/>
        <rFont val="宋体"/>
        <charset val="134"/>
      </rPr>
      <t>分，</t>
    </r>
    <r>
      <rPr>
        <sz val="10"/>
        <color theme="1"/>
        <rFont val="Times New Roman"/>
        <charset val="134"/>
      </rPr>
      <t>96</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3</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2</t>
    </r>
    <r>
      <rPr>
        <sz val="10"/>
        <color theme="1"/>
        <rFont val="宋体"/>
        <charset val="134"/>
      </rPr>
      <t>分，小于</t>
    </r>
    <r>
      <rPr>
        <sz val="10"/>
        <color theme="1"/>
        <rFont val="Times New Roman"/>
        <charset val="134"/>
      </rPr>
      <t>80%</t>
    </r>
    <r>
      <rPr>
        <sz val="10"/>
        <color theme="1"/>
        <rFont val="宋体"/>
        <charset val="134"/>
      </rPr>
      <t>不得分；</t>
    </r>
  </si>
  <si>
    <t>拖欠农民工工资举报投诉案件结案率</t>
  </si>
  <si>
    <r>
      <rPr>
        <sz val="10"/>
        <color theme="1"/>
        <rFont val="Times New Roman"/>
        <charset val="134"/>
      </rPr>
      <t>98%</t>
    </r>
    <r>
      <rPr>
        <sz val="10"/>
        <color theme="1"/>
        <rFont val="宋体"/>
        <charset val="134"/>
      </rPr>
      <t>及以上计</t>
    </r>
    <r>
      <rPr>
        <sz val="10"/>
        <color theme="1"/>
        <rFont val="Times New Roman"/>
        <charset val="134"/>
      </rPr>
      <t>3</t>
    </r>
    <r>
      <rPr>
        <sz val="10"/>
        <color theme="1"/>
        <rFont val="宋体"/>
        <charset val="134"/>
      </rPr>
      <t>分，</t>
    </r>
    <r>
      <rPr>
        <sz val="10"/>
        <color theme="1"/>
        <rFont val="Times New Roman"/>
        <charset val="134"/>
      </rPr>
      <t>98</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2</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1</t>
    </r>
    <r>
      <rPr>
        <sz val="10"/>
        <color theme="1"/>
        <rFont val="宋体"/>
        <charset val="134"/>
      </rPr>
      <t>分，小于</t>
    </r>
    <r>
      <rPr>
        <sz val="10"/>
        <color theme="1"/>
        <rFont val="Times New Roman"/>
        <charset val="134"/>
      </rPr>
      <t>80%</t>
    </r>
    <r>
      <rPr>
        <sz val="10"/>
        <color theme="1"/>
        <rFont val="宋体"/>
        <charset val="134"/>
      </rPr>
      <t>不得分；</t>
    </r>
  </si>
  <si>
    <t>各项保险按时发放率</t>
  </si>
  <si>
    <t>社保资金、失业保险资金、工伤资金按时发放计4分，发生3例上以上每增加一例扣0.5分，扣完为止</t>
  </si>
  <si>
    <t>政府采购及时率</t>
  </si>
  <si>
    <t>是，计满分，否，计0分</t>
  </si>
  <si>
    <t>“三公经费”控制率</t>
  </si>
  <si>
    <t>“三公经费”控制在100%以下（含）计满分，每超出1%扣1分，扣完为止。</t>
  </si>
  <si>
    <t>“三公经费”控制率=（“三公经费”实际支出数/“三公经费”预算安排数）×100%。</t>
  </si>
  <si>
    <t>公用经费控制率</t>
  </si>
  <si>
    <t>100%以下（含）计5分，每超出1%扣1分，扣完为止。</t>
  </si>
  <si>
    <t>公用经费控制率=（实际支出公用经费总额/预算安排公用经费总额）×100%。</t>
  </si>
  <si>
    <t>效益指标（20）</t>
  </si>
  <si>
    <t>全省就业局势总体稳定</t>
  </si>
  <si>
    <t>各项信息系统正常运行，确保各项保险基金正常收缴，为省级各项目标任务作铺垫，构建中国特色和谐劳动关系。</t>
  </si>
  <si>
    <t>社会保障制度人员全覆盖</t>
  </si>
  <si>
    <t>做到了人员全覆盖，计3分，每降低5%扣0.5分，扣完为止。</t>
  </si>
  <si>
    <t>事业单位管理制度健全性</t>
  </si>
  <si>
    <t>①有内控管理制度，2分；②相关内控管理制度得到有效执行，2分，否则酌情计分。</t>
  </si>
  <si>
    <t>提升湖南人社工作的影响力</t>
  </si>
  <si>
    <r>
      <rPr>
        <sz val="11"/>
        <color theme="1"/>
        <rFont val="宋体"/>
        <charset val="134"/>
      </rPr>
      <t>明显提升的计</t>
    </r>
    <r>
      <rPr>
        <sz val="11"/>
        <color theme="1"/>
        <rFont val="Times New Roman"/>
        <charset val="134"/>
      </rPr>
      <t>5</t>
    </r>
    <r>
      <rPr>
        <sz val="11"/>
        <color theme="1"/>
        <rFont val="宋体"/>
        <charset val="134"/>
      </rPr>
      <t>分，良好</t>
    </r>
    <r>
      <rPr>
        <sz val="11"/>
        <color theme="1"/>
        <rFont val="Times New Roman"/>
        <charset val="134"/>
      </rPr>
      <t>4</t>
    </r>
    <r>
      <rPr>
        <sz val="11"/>
        <color theme="1"/>
        <rFont val="宋体"/>
        <charset val="134"/>
      </rPr>
      <t>分；一般</t>
    </r>
    <r>
      <rPr>
        <sz val="11"/>
        <color theme="1"/>
        <rFont val="Times New Roman"/>
        <charset val="134"/>
      </rPr>
      <t>3</t>
    </r>
    <r>
      <rPr>
        <sz val="11"/>
        <color theme="1"/>
        <rFont val="宋体"/>
        <charset val="134"/>
      </rPr>
      <t>分，无效果或者效果不明显</t>
    </r>
    <r>
      <rPr>
        <sz val="11"/>
        <color theme="1"/>
        <rFont val="Times New Roman"/>
        <charset val="134"/>
      </rPr>
      <t>0</t>
    </r>
    <r>
      <rPr>
        <sz val="11"/>
        <color theme="1"/>
        <rFont val="宋体"/>
        <charset val="134"/>
      </rPr>
      <t>分</t>
    </r>
  </si>
  <si>
    <t>影响力提升明显</t>
  </si>
  <si>
    <t>提升明显</t>
  </si>
  <si>
    <t>行政效能</t>
  </si>
  <si>
    <t>推动网上办事，提高行政效率效果明显的计10分，良好7分；一般5分，无效果或者效果不明显0分</t>
  </si>
  <si>
    <t>根据部门自评材料评定。</t>
  </si>
  <si>
    <t>效果明显</t>
  </si>
  <si>
    <t>满意度指标（10分）</t>
  </si>
  <si>
    <t>社会公众或服务对象满意度指标</t>
  </si>
  <si>
    <t>社会公众或服务对象满意度</t>
  </si>
  <si>
    <t>社会公众或服务对象是指部门（单位）履行职责而影响到的部门、群体或个人，一般采取社会调查的方式。</t>
  </si>
  <si>
    <t>附件2</t>
  </si>
  <si>
    <r>
      <rPr>
        <b/>
        <sz val="18"/>
        <rFont val="方正小标宋简体"/>
        <charset val="134"/>
      </rPr>
      <t>部门整体支出绩效自评表</t>
    </r>
    <r>
      <rPr>
        <b/>
        <sz val="14"/>
        <rFont val="方正小标宋简体"/>
        <charset val="134"/>
      </rPr>
      <t xml:space="preserve">
</t>
    </r>
    <r>
      <rPr>
        <b/>
        <sz val="12"/>
        <rFont val="仿宋"/>
        <charset val="134"/>
      </rPr>
      <t>（  2023年度）</t>
    </r>
  </si>
  <si>
    <t>省级预算部门名称</t>
  </si>
  <si>
    <t>湖南省就业服务中心</t>
  </si>
  <si>
    <t>年度预</t>
  </si>
  <si>
    <t>年初</t>
  </si>
  <si>
    <t>全年预算数</t>
  </si>
  <si>
    <t>全年</t>
  </si>
  <si>
    <t>执行率</t>
  </si>
  <si>
    <t>算申请</t>
  </si>
  <si>
    <t>预算数</t>
  </si>
  <si>
    <t>执行数</t>
  </si>
  <si>
    <t>（万元）</t>
  </si>
  <si>
    <t xml:space="preserve"> </t>
  </si>
  <si>
    <t>按收入性质分：</t>
  </si>
  <si>
    <t>按支出性质分：</t>
  </si>
  <si>
    <r>
      <rPr>
        <sz val="10.5"/>
        <rFont val="Times New Roman"/>
        <charset val="0"/>
      </rPr>
      <t xml:space="preserve">  </t>
    </r>
    <r>
      <rPr>
        <sz val="10.5"/>
        <rFont val="仿宋"/>
        <charset val="0"/>
      </rPr>
      <t>其中：</t>
    </r>
    <r>
      <rPr>
        <sz val="10.5"/>
        <rFont val="Times New Roman"/>
        <charset val="0"/>
      </rPr>
      <t xml:space="preserve">  </t>
    </r>
    <r>
      <rPr>
        <sz val="10.5"/>
        <rFont val="仿宋"/>
        <charset val="0"/>
      </rPr>
      <t>一般公共预算：</t>
    </r>
    <r>
      <rPr>
        <sz val="10.5"/>
        <rFont val="Times New Roman"/>
        <charset val="0"/>
      </rPr>
      <t>2535.36</t>
    </r>
  </si>
  <si>
    <t>其中：基本支出：1516.54</t>
  </si>
  <si>
    <r>
      <rPr>
        <sz val="10.5"/>
        <rFont val="Times New Roman"/>
        <charset val="0"/>
      </rPr>
      <t xml:space="preserve">          </t>
    </r>
    <r>
      <rPr>
        <sz val="10.5"/>
        <rFont val="仿宋"/>
        <charset val="134"/>
      </rPr>
      <t>政府性基金拨款：</t>
    </r>
  </si>
  <si>
    <r>
      <rPr>
        <sz val="10.5"/>
        <rFont val="Times New Roman"/>
        <charset val="0"/>
      </rPr>
      <t xml:space="preserve">      </t>
    </r>
    <r>
      <rPr>
        <sz val="10.5"/>
        <rFont val="仿宋"/>
        <charset val="0"/>
      </rPr>
      <t>项目支出：</t>
    </r>
    <r>
      <rPr>
        <sz val="10.5"/>
        <rFont val="Times New Roman"/>
        <charset val="0"/>
      </rPr>
      <t>503.79</t>
    </r>
  </si>
  <si>
    <t>纳入专户管理的非税收入拨款：</t>
  </si>
  <si>
    <t xml:space="preserve">          其他资金：</t>
  </si>
  <si>
    <t>年度总体目标</t>
  </si>
  <si>
    <t>预期目标</t>
  </si>
  <si>
    <t>实际完成情况　</t>
  </si>
  <si>
    <t>开展职业技能师资培训2300人次</t>
  </si>
  <si>
    <t>开展职业技能师资培训2350人次</t>
  </si>
  <si>
    <t>开展创业培训10万人次</t>
  </si>
  <si>
    <t>完成创业培训15.02万人次</t>
  </si>
  <si>
    <t>开展公共就业服务专项活动4项</t>
  </si>
  <si>
    <t>开展创新创业活动2项　　</t>
  </si>
  <si>
    <t>落实失业保险政策，维护社会稳定</t>
  </si>
  <si>
    <t>绩
效
指
标</t>
  </si>
  <si>
    <t>年度</t>
  </si>
  <si>
    <t>实际</t>
  </si>
  <si>
    <t>偏差原因</t>
  </si>
  <si>
    <t>指标值</t>
  </si>
  <si>
    <t>完成值</t>
  </si>
  <si>
    <t>分析及</t>
  </si>
  <si>
    <t>改进措施</t>
  </si>
  <si>
    <t>产出指标
（50分）</t>
  </si>
  <si>
    <t>数量
指标</t>
  </si>
  <si>
    <t>职业技能师资培训</t>
  </si>
  <si>
    <r>
      <rPr>
        <sz val="10"/>
        <color rgb="FF000000"/>
        <rFont val="Times New Roman"/>
        <charset val="0"/>
      </rPr>
      <t>2300</t>
    </r>
    <r>
      <rPr>
        <sz val="10"/>
        <color rgb="FF000000"/>
        <rFont val="宋体"/>
        <charset val="0"/>
      </rPr>
      <t>人</t>
    </r>
  </si>
  <si>
    <r>
      <rPr>
        <sz val="10"/>
        <color rgb="FF000000"/>
        <rFont val="Times New Roman"/>
        <charset val="0"/>
      </rPr>
      <t>2350</t>
    </r>
    <r>
      <rPr>
        <sz val="10"/>
        <color rgb="FF000000"/>
        <rFont val="宋体"/>
        <charset val="0"/>
      </rPr>
      <t>人</t>
    </r>
  </si>
  <si>
    <r>
      <rPr>
        <sz val="10"/>
        <color indexed="8"/>
        <rFont val="宋体"/>
        <charset val="134"/>
      </rPr>
      <t>≦</t>
    </r>
    <r>
      <rPr>
        <sz val="10"/>
        <color indexed="8"/>
        <rFont val="Times New Roman"/>
        <charset val="0"/>
      </rPr>
      <t>100%</t>
    </r>
  </si>
  <si>
    <t>公共就业服务专项活动完成情况</t>
  </si>
  <si>
    <r>
      <rPr>
        <sz val="10"/>
        <rFont val="Times New Roman"/>
        <charset val="0"/>
      </rPr>
      <t>4</t>
    </r>
    <r>
      <rPr>
        <sz val="10"/>
        <rFont val="仿宋"/>
        <charset val="134"/>
      </rPr>
      <t>项</t>
    </r>
  </si>
  <si>
    <t>创新创业活动计划完成情况</t>
  </si>
  <si>
    <r>
      <rPr>
        <sz val="10"/>
        <rFont val="Times New Roman"/>
        <charset val="0"/>
      </rPr>
      <t>2</t>
    </r>
    <r>
      <rPr>
        <sz val="10"/>
        <rFont val="仿宋"/>
        <charset val="134"/>
      </rPr>
      <t>项</t>
    </r>
  </si>
  <si>
    <t>创业培训完成情况</t>
  </si>
  <si>
    <r>
      <rPr>
        <sz val="10"/>
        <rFont val="Times New Roman"/>
        <charset val="0"/>
      </rPr>
      <t>10</t>
    </r>
    <r>
      <rPr>
        <sz val="10"/>
        <rFont val="宋体"/>
        <charset val="134"/>
      </rPr>
      <t>万人次</t>
    </r>
  </si>
  <si>
    <r>
      <rPr>
        <sz val="10"/>
        <rFont val="Times New Roman"/>
        <charset val="0"/>
      </rPr>
      <t>15.02</t>
    </r>
    <r>
      <rPr>
        <sz val="10"/>
        <rFont val="宋体"/>
        <charset val="0"/>
      </rPr>
      <t>万人次</t>
    </r>
  </si>
  <si>
    <t>失业保险费收入完成情况</t>
  </si>
  <si>
    <r>
      <rPr>
        <sz val="10"/>
        <rFont val="Times New Roman"/>
        <charset val="0"/>
      </rPr>
      <t>1.88</t>
    </r>
    <r>
      <rPr>
        <sz val="10"/>
        <rFont val="宋体"/>
        <charset val="0"/>
      </rPr>
      <t>亿元</t>
    </r>
  </si>
  <si>
    <r>
      <rPr>
        <sz val="10"/>
        <rFont val="Times New Roman"/>
        <charset val="0"/>
      </rPr>
      <t>6.14</t>
    </r>
    <r>
      <rPr>
        <sz val="10"/>
        <rFont val="宋体"/>
        <charset val="0"/>
      </rPr>
      <t>亿元</t>
    </r>
  </si>
  <si>
    <t>金保二期上线后，实施三险同参，失业保险费收入增长所致</t>
  </si>
  <si>
    <t>失业保险制度功能落实情况</t>
  </si>
  <si>
    <t>落实稳岗返还、一次性扩岗、技能提升补贴等政策</t>
  </si>
  <si>
    <t>已完成</t>
  </si>
  <si>
    <t>质量
指标</t>
  </si>
  <si>
    <t>失业保险金支付的准确性</t>
  </si>
  <si>
    <r>
      <rPr>
        <sz val="10"/>
        <rFont val="仿宋"/>
        <charset val="134"/>
      </rPr>
      <t>≥</t>
    </r>
    <r>
      <rPr>
        <sz val="10"/>
        <rFont val="Times New Roman"/>
        <charset val="0"/>
      </rPr>
      <t>95%</t>
    </r>
  </si>
  <si>
    <t>职业技能师资培训合格率</t>
  </si>
  <si>
    <r>
      <rPr>
        <sz val="10"/>
        <color rgb="FF000000"/>
        <rFont val="仿宋"/>
        <charset val="134"/>
      </rPr>
      <t>≥90</t>
    </r>
    <r>
      <rPr>
        <sz val="10"/>
        <color rgb="FF000000"/>
        <rFont val="Times New Roman"/>
        <charset val="134"/>
      </rPr>
      <t>%</t>
    </r>
  </si>
  <si>
    <t>时效
指标</t>
  </si>
  <si>
    <t>公共就业服务专项活动和创新创业活动完成及时性</t>
  </si>
  <si>
    <t>失业保险金支付的及时性</t>
  </si>
  <si>
    <r>
      <rPr>
        <sz val="10"/>
        <color indexed="8"/>
        <rFont val="仿宋"/>
        <charset val="134"/>
      </rPr>
      <t>≥</t>
    </r>
    <r>
      <rPr>
        <sz val="10"/>
        <color indexed="8"/>
        <rFont val="Times New Roman"/>
        <charset val="0"/>
      </rPr>
      <t>95%</t>
    </r>
  </si>
  <si>
    <t>成本
指标</t>
  </si>
  <si>
    <r>
      <rPr>
        <sz val="10"/>
        <color indexed="8"/>
        <rFont val="仿宋"/>
        <charset val="134"/>
      </rPr>
      <t>≦</t>
    </r>
    <r>
      <rPr>
        <sz val="10"/>
        <color indexed="8"/>
        <rFont val="Times New Roman"/>
        <charset val="0"/>
      </rPr>
      <t>100%</t>
    </r>
  </si>
  <si>
    <t>政府采购成本控制率</t>
  </si>
  <si>
    <t>效益指标（30分）</t>
  </si>
  <si>
    <t>社会效益指标</t>
  </si>
  <si>
    <t>城镇登记失业率</t>
  </si>
  <si>
    <r>
      <rPr>
        <sz val="10"/>
        <color indexed="8"/>
        <rFont val="仿宋"/>
        <charset val="134"/>
      </rPr>
      <t>≦</t>
    </r>
    <r>
      <rPr>
        <sz val="10"/>
        <color indexed="8"/>
        <rFont val="Times New Roman"/>
        <charset val="0"/>
      </rPr>
      <t>4.5%</t>
    </r>
  </si>
  <si>
    <t>零就业家庭动态清零</t>
  </si>
  <si>
    <t>动态清零</t>
  </si>
  <si>
    <t>实施效果较好</t>
  </si>
  <si>
    <t>满意度  指标  （10分）</t>
  </si>
  <si>
    <t>总分</t>
  </si>
  <si>
    <t>附件3</t>
  </si>
  <si>
    <r>
      <rPr>
        <b/>
        <sz val="18"/>
        <rFont val="方正小标宋简体"/>
        <charset val="134"/>
      </rPr>
      <t>项目支出绩效自评表</t>
    </r>
    <r>
      <rPr>
        <b/>
        <sz val="16"/>
        <rFont val="方正小标宋简体"/>
        <charset val="134"/>
      </rPr>
      <t xml:space="preserve">
</t>
    </r>
    <r>
      <rPr>
        <b/>
        <sz val="14"/>
        <rFont val="仿宋"/>
        <charset val="134"/>
      </rPr>
      <t>（2023年度）</t>
    </r>
  </si>
  <si>
    <t>项目支</t>
  </si>
  <si>
    <t>办公设备购置</t>
  </si>
  <si>
    <t>出名称</t>
  </si>
  <si>
    <t>主管部门</t>
  </si>
  <si>
    <t>湖南省人力资源和社会保障厅</t>
  </si>
  <si>
    <t>实施单位</t>
  </si>
  <si>
    <t>项目资金
（万元）</t>
  </si>
  <si>
    <t>年度资金总额　</t>
  </si>
  <si>
    <t>其中：当年财政拨款　</t>
  </si>
  <si>
    <t xml:space="preserve">      上年结转资金　</t>
  </si>
  <si>
    <t xml:space="preserve">      其他资金</t>
  </si>
  <si>
    <t>按时按质完成办公设备和家具的采购　　</t>
  </si>
  <si>
    <t>按时完成了办公设备采购</t>
  </si>
  <si>
    <t>年度     指标值</t>
  </si>
  <si>
    <t>实际     完成值</t>
  </si>
  <si>
    <t>产出指标(65分)</t>
  </si>
  <si>
    <t>设备采购数量完成情况</t>
  </si>
  <si>
    <t>采购设备合规性</t>
  </si>
  <si>
    <t>采购及时性</t>
  </si>
  <si>
    <t>设备采购成本控制情况</t>
  </si>
  <si>
    <t>≦100%</t>
  </si>
  <si>
    <t>效益指标（15分）</t>
  </si>
  <si>
    <t>经济效</t>
  </si>
  <si>
    <t>益指标</t>
  </si>
  <si>
    <t>……</t>
  </si>
  <si>
    <t>社会效</t>
  </si>
  <si>
    <t>生态效</t>
  </si>
  <si>
    <t>附件4</t>
  </si>
  <si>
    <t>重点专项资金-就业资金</t>
  </si>
  <si>
    <t>开展创新创业活动2项　</t>
  </si>
  <si>
    <t>产出指标(60分）</t>
  </si>
  <si>
    <r>
      <rPr>
        <sz val="10"/>
        <color rgb="FF000000"/>
        <rFont val="Times New Roman"/>
        <charset val="0"/>
      </rPr>
      <t>4</t>
    </r>
    <r>
      <rPr>
        <sz val="10"/>
        <color indexed="8"/>
        <rFont val="仿宋"/>
        <charset val="134"/>
      </rPr>
      <t>项</t>
    </r>
  </si>
  <si>
    <r>
      <rPr>
        <sz val="10"/>
        <color indexed="8"/>
        <rFont val="Times New Roman"/>
        <charset val="0"/>
      </rPr>
      <t>2</t>
    </r>
    <r>
      <rPr>
        <sz val="10"/>
        <color indexed="8"/>
        <rFont val="仿宋"/>
        <charset val="134"/>
      </rPr>
      <t>项</t>
    </r>
  </si>
  <si>
    <r>
      <rPr>
        <sz val="10"/>
        <color rgb="FF000000"/>
        <rFont val="Times New Roman"/>
        <charset val="0"/>
      </rPr>
      <t>10</t>
    </r>
    <r>
      <rPr>
        <sz val="10"/>
        <color indexed="8"/>
        <rFont val="宋体"/>
        <charset val="134"/>
      </rPr>
      <t>万人次</t>
    </r>
  </si>
  <si>
    <r>
      <rPr>
        <sz val="10"/>
        <color rgb="FF000000"/>
        <rFont val="Times New Roman"/>
        <charset val="0"/>
      </rPr>
      <t>15.02</t>
    </r>
    <r>
      <rPr>
        <sz val="10"/>
        <color rgb="FF000000"/>
        <rFont val="宋体"/>
        <charset val="0"/>
      </rPr>
      <t>万人次</t>
    </r>
  </si>
  <si>
    <t>公共就业服务专项活动</t>
  </si>
  <si>
    <t>创新创业活动完成及时性</t>
  </si>
  <si>
    <t>公共就业服务专项活动成本控制率</t>
  </si>
  <si>
    <t>创新创业活动成本控制率</t>
  </si>
  <si>
    <t>效益指标(20分）</t>
  </si>
  <si>
    <t>经济效益指标</t>
  </si>
  <si>
    <t>各项专项服务活动促就业情况</t>
  </si>
  <si>
    <t>效果较好</t>
  </si>
  <si>
    <t>各项创新比赛活动开展促就业成果</t>
  </si>
  <si>
    <t>生态效益指标</t>
  </si>
  <si>
    <t>附件5</t>
  </si>
  <si>
    <t>项目支出绩效自评表
（2023年度）</t>
  </si>
  <si>
    <t>失业保险基金</t>
  </si>
  <si>
    <t>备注</t>
  </si>
  <si>
    <t>2022年编制预算时预计2023年初实施省级统筹改革，但实际执行过程中，省政府批准实施时间为7月1日，导致省级对各级补助下级支出金额缩减约一半。因此，失业保险基金支出预算执行率偏低。</t>
  </si>
  <si>
    <t>33.57亿</t>
  </si>
  <si>
    <t>16.93亿</t>
  </si>
  <si>
    <t>落实失业保险政策，维护社会稳定　　</t>
  </si>
  <si>
    <t>产出指标(50分)</t>
  </si>
  <si>
    <r>
      <rPr>
        <sz val="10"/>
        <color rgb="FF000000"/>
        <rFont val="Times New Roman"/>
        <charset val="0"/>
      </rPr>
      <t>1.88</t>
    </r>
    <r>
      <rPr>
        <sz val="10"/>
        <color rgb="FF000000"/>
        <rFont val="宋体"/>
        <charset val="0"/>
      </rPr>
      <t>亿元</t>
    </r>
  </si>
  <si>
    <r>
      <rPr>
        <sz val="10"/>
        <color rgb="FF000000"/>
        <rFont val="Times New Roman"/>
        <charset val="0"/>
      </rPr>
      <t>6.14</t>
    </r>
    <r>
      <rPr>
        <sz val="10"/>
        <color rgb="FF000000"/>
        <rFont val="宋体"/>
        <charset val="0"/>
      </rPr>
      <t>亿元</t>
    </r>
  </si>
  <si>
    <t>参加失业保险人数</t>
  </si>
  <si>
    <t>740万人</t>
  </si>
  <si>
    <t>740.42万人</t>
  </si>
  <si>
    <t>落实稳岗返还政策</t>
  </si>
  <si>
    <t>≥95%</t>
  </si>
  <si>
    <t>基本医疗保险费支付的准确性</t>
  </si>
  <si>
    <t>基本医疗保险费支付的及时性</t>
  </si>
  <si>
    <r>
      <rPr>
        <sz val="10.5"/>
        <color indexed="8"/>
        <rFont val="仿宋"/>
        <charset val="134"/>
      </rPr>
      <t>效益指标（3</t>
    </r>
    <r>
      <rPr>
        <sz val="10.5"/>
        <color indexed="8"/>
        <rFont val="仿宋"/>
        <charset val="134"/>
      </rPr>
      <t>0分）</t>
    </r>
  </si>
  <si>
    <t>利息收入完成情况</t>
  </si>
  <si>
    <t>7515万元</t>
  </si>
  <si>
    <t>5260.28万元</t>
  </si>
  <si>
    <t>1.编制2023年基金预算时，利息收入包含财政专户2023年12月31日到期的定期存款1亿元利息，但预算执行过程中该笔利息收入于2024年1月到账，计入了2024年的利息收入，因此，导致2023年实际利息收入减少。
2.编制2023年基金预算时，预计省级统筹改革于2023年1月1日实施，但预算执行过程中，省政府批准的省级统筹实施时间是2023年7月1日，省级统筹时间的推延，造成基金账户活期存款资金基数减少，因此，导致基金账户活期利息收入有所减少。</t>
  </si>
  <si>
    <t>维护社会稳定</t>
  </si>
  <si>
    <t>填表人：</t>
  </si>
  <si>
    <t>附件6</t>
  </si>
  <si>
    <t>2023年社会保险基金预算支出情况表</t>
  </si>
  <si>
    <t>填报单位：湖南省就业服务中心</t>
  </si>
  <si>
    <t>单位：元</t>
  </si>
  <si>
    <t>项         目</t>
  </si>
  <si>
    <t>2023年年初预算数</t>
  </si>
  <si>
    <t>2023年累计执行数</t>
  </si>
  <si>
    <t>预算执行进度(%)</t>
  </si>
  <si>
    <t>一、期初余额</t>
  </si>
  <si>
    <t>二、收入合计</t>
  </si>
  <si>
    <t xml:space="preserve">  （一）收入小计</t>
  </si>
  <si>
    <t xml:space="preserve">      1.失业保险费收入</t>
  </si>
  <si>
    <t xml:space="preserve">      2.利息收入</t>
  </si>
  <si>
    <t xml:space="preserve">      3.财政补贴收入</t>
  </si>
  <si>
    <t>/</t>
  </si>
  <si>
    <t xml:space="preserve">      4.其他收入</t>
  </si>
  <si>
    <t xml:space="preserve">      5.转移收入</t>
  </si>
  <si>
    <t xml:space="preserve">  （二）上级补助收入</t>
  </si>
  <si>
    <t xml:space="preserve">  （三）下级上解收入</t>
  </si>
  <si>
    <t>三、支出合计</t>
  </si>
  <si>
    <t xml:space="preserve">  （一）支出小计</t>
  </si>
  <si>
    <t xml:space="preserve">      1.失业保险金支出</t>
  </si>
  <si>
    <t xml:space="preserve">      2.基本医疗保险费支出</t>
  </si>
  <si>
    <t xml:space="preserve">      3.丧葬抚恤补助支出</t>
  </si>
  <si>
    <t xml:space="preserve">      4.职业培训和职业介绍补贴支出</t>
  </si>
  <si>
    <t xml:space="preserve">      5.稳定岗位支出</t>
  </si>
  <si>
    <t xml:space="preserve">      6.技能提升补贴支出</t>
  </si>
  <si>
    <t xml:space="preserve">      7.其他费用支出</t>
  </si>
  <si>
    <t xml:space="preserve">      8.其他支出</t>
  </si>
  <si>
    <t xml:space="preserve">      9.转移支出</t>
  </si>
  <si>
    <t xml:space="preserve">  （二）补助下级支出</t>
  </si>
  <si>
    <t xml:space="preserve">  （三）上解上级支出</t>
  </si>
  <si>
    <t>四、当期收支结余</t>
  </si>
  <si>
    <t>五、基金结余提取职业技能提升行动资金</t>
  </si>
  <si>
    <t>五、期末滚存结余</t>
  </si>
  <si>
    <t>省政府特殊津贴发放人数</t>
  </si>
  <si>
    <t>按计划人数发放，计满分，否则完成比率每减少5%扣0.5分，扣完为止</t>
  </si>
  <si>
    <t xml:space="preserve">是否按计划完成发放数量 </t>
  </si>
  <si>
    <t>院士津贴发放人数</t>
  </si>
  <si>
    <t>是否按计划发放</t>
  </si>
  <si>
    <t>存在串指标的现象</t>
  </si>
  <si>
    <t>企业劳动合同签订率90%及以上计3分，90（不含）-80%（含），计2分，80-70%（含），计1分，小于80%不得分；</t>
  </si>
  <si>
    <t>及时完成采购计划，计满分，否，按完成比例得分</t>
  </si>
  <si>
    <t>是否及时完成采购计划</t>
  </si>
  <si>
    <t>厉行节约，充分发挥资金效益</t>
  </si>
  <si>
    <t>资金使用效益高计7分，效益良好计5分，一般计3分，无效益0分</t>
  </si>
  <si>
    <t>良好</t>
  </si>
  <si>
    <t>100%计5分，每超过（降低）5%扣1分，扣完为止。</t>
  </si>
  <si>
    <t>效益指标（25）</t>
  </si>
  <si>
    <t>职责履行</t>
  </si>
  <si>
    <t>重点工作完成率</t>
  </si>
  <si>
    <t>健全人事人才体制机制</t>
  </si>
  <si>
    <t>根据年初工作计划的完成程度确定</t>
  </si>
  <si>
    <t>全部达到目标</t>
  </si>
  <si>
    <t>推动网上办事，提高行政效率效果明显的计5分，良好3分；一般2分，无效果或者效果不明显0分</t>
  </si>
  <si>
    <r>
      <rPr>
        <sz val="10"/>
        <color theme="1"/>
        <rFont val="Times New Roman"/>
        <charset val="134"/>
      </rPr>
      <t>年度指标值</t>
    </r>
    <r>
      <rPr>
        <sz val="10"/>
        <color theme="1"/>
        <rFont val="Times New Roman"/>
        <charset val="134"/>
      </rPr>
      <t xml:space="preserve"> </t>
    </r>
  </si>
  <si>
    <r>
      <rPr>
        <sz val="10"/>
        <color theme="1"/>
        <rFont val="宋体"/>
        <charset val="134"/>
      </rPr>
      <t>预算完成率</t>
    </r>
    <r>
      <rPr>
        <sz val="10"/>
        <color theme="1"/>
        <rFont val="Times New Roman"/>
        <charset val="134"/>
      </rPr>
      <t>95%</t>
    </r>
    <r>
      <rPr>
        <sz val="10"/>
        <color theme="1"/>
        <rFont val="宋体"/>
        <charset val="134"/>
      </rPr>
      <t>及以上计</t>
    </r>
    <r>
      <rPr>
        <sz val="10"/>
        <color theme="1"/>
        <rFont val="Times New Roman"/>
        <charset val="134"/>
      </rPr>
      <t>10</t>
    </r>
    <r>
      <rPr>
        <sz val="10"/>
        <color theme="1"/>
        <rFont val="宋体"/>
        <charset val="134"/>
      </rPr>
      <t>分，</t>
    </r>
    <r>
      <rPr>
        <sz val="10"/>
        <color theme="1"/>
        <rFont val="Times New Roman"/>
        <charset val="134"/>
      </rPr>
      <t>95</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6</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4</t>
    </r>
    <r>
      <rPr>
        <sz val="10"/>
        <color theme="1"/>
        <rFont val="宋体"/>
        <charset val="134"/>
      </rPr>
      <t>分，小于</t>
    </r>
    <r>
      <rPr>
        <sz val="10"/>
        <color theme="1"/>
        <rFont val="Times New Roman"/>
        <charset val="134"/>
      </rPr>
      <t>80%</t>
    </r>
    <r>
      <rPr>
        <sz val="10"/>
        <color theme="1"/>
        <rFont val="宋体"/>
        <charset val="134"/>
      </rPr>
      <t>不得分；</t>
    </r>
  </si>
  <si>
    <r>
      <rPr>
        <sz val="10"/>
        <color theme="1"/>
        <rFont val="Times New Roman"/>
        <charset val="134"/>
      </rPr>
      <t>产出指标（</t>
    </r>
    <r>
      <rPr>
        <sz val="10"/>
        <color theme="1"/>
        <rFont val="Times New Roman"/>
        <charset val="134"/>
      </rPr>
      <t>60</t>
    </r>
    <r>
      <rPr>
        <sz val="10"/>
        <color theme="1"/>
        <rFont val="黑体"/>
        <charset val="134"/>
      </rPr>
      <t>分）</t>
    </r>
  </si>
  <si>
    <t>信息系统采购数量</t>
  </si>
  <si>
    <r>
      <rPr>
        <sz val="10"/>
        <color theme="1"/>
        <rFont val="宋体"/>
        <charset val="134"/>
      </rPr>
      <t>是，计满分，否则完成比率每减少</t>
    </r>
    <r>
      <rPr>
        <sz val="10"/>
        <color theme="1"/>
        <rFont val="Times New Roman"/>
        <charset val="134"/>
      </rPr>
      <t>5%</t>
    </r>
    <r>
      <rPr>
        <sz val="10"/>
        <color theme="1"/>
        <rFont val="宋体"/>
        <charset val="134"/>
      </rPr>
      <t>扣</t>
    </r>
    <r>
      <rPr>
        <sz val="10"/>
        <color theme="1"/>
        <rFont val="Times New Roman"/>
        <charset val="134"/>
      </rPr>
      <t>1</t>
    </r>
    <r>
      <rPr>
        <sz val="10"/>
        <color theme="1"/>
        <rFont val="宋体"/>
        <charset val="134"/>
      </rPr>
      <t>分，扣完为止</t>
    </r>
  </si>
  <si>
    <r>
      <rPr>
        <sz val="10"/>
        <color theme="1"/>
        <rFont val="宋体"/>
        <charset val="134"/>
      </rPr>
      <t>是否按计划完成采购数量</t>
    </r>
    <r>
      <rPr>
        <sz val="10"/>
        <color theme="1"/>
        <rFont val="Times New Roman"/>
        <charset val="134"/>
      </rPr>
      <t xml:space="preserve"> </t>
    </r>
  </si>
  <si>
    <r>
      <rPr>
        <sz val="10"/>
        <color theme="1"/>
        <rFont val="Times New Roman"/>
        <charset val="134"/>
      </rPr>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t>
    </r>
    <r>
      <rPr>
        <sz val="10"/>
        <color theme="1"/>
        <rFont val="Times New Roman"/>
        <charset val="134"/>
      </rPr>
      <t>.</t>
    </r>
    <r>
      <rPr>
        <sz val="10"/>
        <color theme="1"/>
        <rFont val="宋体"/>
        <charset val="134"/>
      </rPr>
      <t>以上情况每出现</t>
    </r>
    <r>
      <rPr>
        <sz val="10"/>
        <color theme="1"/>
        <rFont val="Times New Roman"/>
        <charset val="134"/>
      </rPr>
      <t>1</t>
    </r>
    <r>
      <rPr>
        <sz val="10"/>
        <color theme="1"/>
        <rFont val="宋体"/>
        <charset val="134"/>
      </rPr>
      <t>例不符合要求的扣</t>
    </r>
    <r>
      <rPr>
        <sz val="10"/>
        <color theme="1"/>
        <rFont val="Times New Roman"/>
        <charset val="134"/>
      </rPr>
      <t>1</t>
    </r>
    <r>
      <rPr>
        <sz val="10"/>
        <color theme="1"/>
        <rFont val="宋体"/>
        <charset val="134"/>
      </rPr>
      <t>分，扣完为止。</t>
    </r>
  </si>
  <si>
    <t>个别合同无签定时间</t>
  </si>
  <si>
    <t>企业劳动合同签订率90%及以上计5分，90（不含）-80%（含），计3分，80-70%（含），计2分，小于80%不得分；</t>
  </si>
  <si>
    <r>
      <rPr>
        <sz val="10"/>
        <color theme="1"/>
        <rFont val="宋体"/>
        <charset val="134"/>
      </rPr>
      <t>劳动人事争议仲裁结案率</t>
    </r>
    <r>
      <rPr>
        <sz val="10"/>
        <color theme="1"/>
        <rFont val="Times New Roman"/>
        <charset val="134"/>
      </rPr>
      <t>90%</t>
    </r>
    <r>
      <rPr>
        <sz val="10"/>
        <color theme="1"/>
        <rFont val="宋体"/>
        <charset val="134"/>
      </rPr>
      <t>及以上计</t>
    </r>
    <r>
      <rPr>
        <sz val="10"/>
        <color theme="1"/>
        <rFont val="Times New Roman"/>
        <charset val="134"/>
      </rPr>
      <t>5</t>
    </r>
    <r>
      <rPr>
        <sz val="10"/>
        <color theme="1"/>
        <rFont val="宋体"/>
        <charset val="134"/>
      </rPr>
      <t>分，</t>
    </r>
    <r>
      <rPr>
        <sz val="10"/>
        <color theme="1"/>
        <rFont val="Times New Roman"/>
        <charset val="134"/>
      </rPr>
      <t>90</t>
    </r>
    <r>
      <rPr>
        <sz val="10"/>
        <color theme="1"/>
        <rFont val="宋体"/>
        <charset val="134"/>
      </rPr>
      <t>（不含）</t>
    </r>
    <r>
      <rPr>
        <sz val="10"/>
        <color theme="1"/>
        <rFont val="Times New Roman"/>
        <charset val="134"/>
      </rPr>
      <t>-80%</t>
    </r>
    <r>
      <rPr>
        <sz val="10"/>
        <color theme="1"/>
        <rFont val="宋体"/>
        <charset val="134"/>
      </rPr>
      <t>（含），计</t>
    </r>
    <r>
      <rPr>
        <sz val="10"/>
        <color theme="1"/>
        <rFont val="Times New Roman"/>
        <charset val="134"/>
      </rPr>
      <t>3</t>
    </r>
    <r>
      <rPr>
        <sz val="10"/>
        <color theme="1"/>
        <rFont val="宋体"/>
        <charset val="134"/>
      </rPr>
      <t>分，</t>
    </r>
    <r>
      <rPr>
        <sz val="10"/>
        <color theme="1"/>
        <rFont val="Times New Roman"/>
        <charset val="134"/>
      </rPr>
      <t>80-70%</t>
    </r>
    <r>
      <rPr>
        <sz val="10"/>
        <color theme="1"/>
        <rFont val="宋体"/>
        <charset val="134"/>
      </rPr>
      <t>（含），计</t>
    </r>
    <r>
      <rPr>
        <sz val="10"/>
        <color theme="1"/>
        <rFont val="Times New Roman"/>
        <charset val="134"/>
      </rPr>
      <t>2</t>
    </r>
    <r>
      <rPr>
        <sz val="10"/>
        <color theme="1"/>
        <rFont val="宋体"/>
        <charset val="134"/>
      </rPr>
      <t>分，小于</t>
    </r>
    <r>
      <rPr>
        <sz val="10"/>
        <color theme="1"/>
        <rFont val="Times New Roman"/>
        <charset val="134"/>
      </rPr>
      <t>80%</t>
    </r>
    <r>
      <rPr>
        <sz val="10"/>
        <color theme="1"/>
        <rFont val="宋体"/>
        <charset val="134"/>
      </rPr>
      <t>不得分；</t>
    </r>
  </si>
  <si>
    <t>劳动人事争议调解成功率60%及以上计5分，60（不含）-50%（含），计3分，50-40%（含），计2分，小于40%不得分；</t>
  </si>
  <si>
    <r>
      <rPr>
        <sz val="10"/>
        <color theme="1"/>
        <rFont val="宋体"/>
        <charset val="134"/>
      </rPr>
      <t>劳动保障监察举报投诉案件结案率</t>
    </r>
    <r>
      <rPr>
        <sz val="10"/>
        <color theme="1"/>
        <rFont val="Times New Roman"/>
        <charset val="134"/>
      </rPr>
      <t>96%</t>
    </r>
    <r>
      <rPr>
        <sz val="10"/>
        <color theme="1"/>
        <rFont val="宋体"/>
        <charset val="134"/>
      </rPr>
      <t>及以上计</t>
    </r>
    <r>
      <rPr>
        <sz val="10"/>
        <color theme="1"/>
        <rFont val="Times New Roman"/>
        <charset val="134"/>
      </rPr>
      <t>5</t>
    </r>
    <r>
      <rPr>
        <sz val="10"/>
        <color theme="1"/>
        <rFont val="宋体"/>
        <charset val="134"/>
      </rPr>
      <t>分，</t>
    </r>
    <r>
      <rPr>
        <sz val="10"/>
        <color theme="1"/>
        <rFont val="Times New Roman"/>
        <charset val="134"/>
      </rPr>
      <t>96</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4</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3</t>
    </r>
    <r>
      <rPr>
        <sz val="10"/>
        <color theme="1"/>
        <rFont val="宋体"/>
        <charset val="134"/>
      </rPr>
      <t>分，小于</t>
    </r>
    <r>
      <rPr>
        <sz val="10"/>
        <color theme="1"/>
        <rFont val="Times New Roman"/>
        <charset val="134"/>
      </rPr>
      <t>80%</t>
    </r>
    <r>
      <rPr>
        <sz val="10"/>
        <color theme="1"/>
        <rFont val="宋体"/>
        <charset val="134"/>
      </rPr>
      <t>不得分；</t>
    </r>
  </si>
  <si>
    <r>
      <rPr>
        <sz val="10"/>
        <color theme="1"/>
        <rFont val="Times New Roman"/>
        <charset val="134"/>
      </rPr>
      <t>98%</t>
    </r>
    <r>
      <rPr>
        <sz val="10"/>
        <color theme="1"/>
        <rFont val="宋体"/>
        <charset val="134"/>
      </rPr>
      <t>及以上计</t>
    </r>
    <r>
      <rPr>
        <sz val="10"/>
        <color theme="1"/>
        <rFont val="Times New Roman"/>
        <charset val="134"/>
      </rPr>
      <t>5</t>
    </r>
    <r>
      <rPr>
        <sz val="10"/>
        <color theme="1"/>
        <rFont val="宋体"/>
        <charset val="134"/>
      </rPr>
      <t>分，</t>
    </r>
    <r>
      <rPr>
        <sz val="10"/>
        <color theme="1"/>
        <rFont val="Times New Roman"/>
        <charset val="134"/>
      </rPr>
      <t>98</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4</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3</t>
    </r>
    <r>
      <rPr>
        <sz val="10"/>
        <color theme="1"/>
        <rFont val="宋体"/>
        <charset val="134"/>
      </rPr>
      <t>分，小于</t>
    </r>
    <r>
      <rPr>
        <sz val="10"/>
        <color theme="1"/>
        <rFont val="Times New Roman"/>
        <charset val="134"/>
      </rPr>
      <t>80%</t>
    </r>
    <r>
      <rPr>
        <sz val="10"/>
        <color theme="1"/>
        <rFont val="宋体"/>
        <charset val="134"/>
      </rPr>
      <t>不得分；</t>
    </r>
  </si>
  <si>
    <t>信息系统验收合格率</t>
  </si>
  <si>
    <r>
      <rPr>
        <sz val="10"/>
        <color theme="1"/>
        <rFont val="Times New Roman"/>
        <charset val="134"/>
      </rPr>
      <t>验收合格，计满分，否则计</t>
    </r>
    <r>
      <rPr>
        <sz val="10"/>
        <color theme="1"/>
        <rFont val="Times New Roman"/>
        <charset val="134"/>
      </rPr>
      <t>0</t>
    </r>
    <r>
      <rPr>
        <sz val="10"/>
        <color theme="1"/>
        <rFont val="宋体"/>
        <charset val="134"/>
      </rPr>
      <t>分</t>
    </r>
  </si>
  <si>
    <t>公共就业、养老保险、劳动关系、人事人才等信息系统运转正常</t>
  </si>
  <si>
    <r>
      <rPr>
        <sz val="10"/>
        <color theme="1"/>
        <rFont val="宋体"/>
        <charset val="134"/>
      </rPr>
      <t>发生影响业务正常开展的事故：</t>
    </r>
    <r>
      <rPr>
        <sz val="10"/>
        <color theme="1"/>
        <rFont val="Times New Roman"/>
        <charset val="134"/>
      </rPr>
      <t>2</t>
    </r>
    <r>
      <rPr>
        <sz val="10"/>
        <color theme="1"/>
        <rFont val="宋体"/>
        <charset val="134"/>
      </rPr>
      <t>起及以下计</t>
    </r>
    <r>
      <rPr>
        <sz val="10"/>
        <color theme="1"/>
        <rFont val="Times New Roman"/>
        <charset val="134"/>
      </rPr>
      <t>7</t>
    </r>
    <r>
      <rPr>
        <sz val="10"/>
        <color theme="1"/>
        <rFont val="宋体"/>
        <charset val="134"/>
      </rPr>
      <t>，</t>
    </r>
    <r>
      <rPr>
        <sz val="10"/>
        <color theme="1"/>
        <rFont val="Times New Roman"/>
        <charset val="134"/>
      </rPr>
      <t>3</t>
    </r>
    <r>
      <rPr>
        <sz val="10"/>
        <color theme="1"/>
        <rFont val="宋体"/>
        <charset val="134"/>
      </rPr>
      <t>起及以上每增加一起扣</t>
    </r>
    <r>
      <rPr>
        <sz val="10"/>
        <color theme="1"/>
        <rFont val="Times New Roman"/>
        <charset val="134"/>
      </rPr>
      <t>2</t>
    </r>
    <r>
      <rPr>
        <sz val="10"/>
        <color theme="1"/>
        <rFont val="宋体"/>
        <charset val="134"/>
      </rPr>
      <t>分，扣完为止。</t>
    </r>
  </si>
  <si>
    <t>信息系统是否正常运转，出现故障是否及时维护</t>
  </si>
  <si>
    <r>
      <rPr>
        <sz val="10"/>
        <color theme="1"/>
        <rFont val="Times New Roman"/>
        <charset val="134"/>
      </rPr>
      <t>2</t>
    </r>
    <r>
      <rPr>
        <sz val="10"/>
        <color theme="1"/>
        <rFont val="宋体"/>
        <charset val="134"/>
      </rPr>
      <t>起</t>
    </r>
  </si>
  <si>
    <r>
      <rPr>
        <sz val="10"/>
        <color theme="1"/>
        <rFont val="Times New Roman"/>
        <charset val="134"/>
      </rPr>
      <t>是，计满分，否，计</t>
    </r>
    <r>
      <rPr>
        <sz val="10"/>
        <color theme="1"/>
        <rFont val="Times New Roman"/>
        <charset val="134"/>
      </rPr>
      <t>0</t>
    </r>
    <r>
      <rPr>
        <sz val="10"/>
        <color theme="1"/>
        <rFont val="宋体"/>
        <charset val="134"/>
      </rPr>
      <t>分</t>
    </r>
  </si>
  <si>
    <r>
      <rPr>
        <sz val="10"/>
        <color theme="1"/>
        <rFont val="Times New Roman"/>
        <charset val="134"/>
      </rPr>
      <t>是否及时完成采购数量</t>
    </r>
    <r>
      <rPr>
        <sz val="10"/>
        <color theme="1"/>
        <rFont val="Times New Roman"/>
        <charset val="134"/>
      </rPr>
      <t xml:space="preserve"> </t>
    </r>
  </si>
  <si>
    <r>
      <rPr>
        <sz val="10"/>
        <color theme="1"/>
        <rFont val="宋体"/>
        <charset val="134"/>
      </rPr>
      <t>资金使用效益高计</t>
    </r>
    <r>
      <rPr>
        <sz val="10"/>
        <color theme="1"/>
        <rFont val="Times New Roman"/>
        <charset val="134"/>
      </rPr>
      <t>5</t>
    </r>
    <r>
      <rPr>
        <sz val="10"/>
        <color theme="1"/>
        <rFont val="宋体"/>
        <charset val="134"/>
      </rPr>
      <t>分，效益良好计</t>
    </r>
    <r>
      <rPr>
        <sz val="10"/>
        <color theme="1"/>
        <rFont val="Times New Roman"/>
        <charset val="134"/>
      </rPr>
      <t>4</t>
    </r>
    <r>
      <rPr>
        <sz val="10"/>
        <color theme="1"/>
        <rFont val="宋体"/>
        <charset val="134"/>
      </rPr>
      <t>分，一般计</t>
    </r>
    <r>
      <rPr>
        <sz val="10"/>
        <color theme="1"/>
        <rFont val="Times New Roman"/>
        <charset val="134"/>
      </rPr>
      <t>3</t>
    </r>
    <r>
      <rPr>
        <sz val="10"/>
        <color theme="1"/>
        <rFont val="宋体"/>
        <charset val="134"/>
      </rPr>
      <t>分，无效益</t>
    </r>
    <r>
      <rPr>
        <sz val="10"/>
        <color theme="1"/>
        <rFont val="Times New Roman"/>
        <charset val="134"/>
      </rPr>
      <t>0</t>
    </r>
    <r>
      <rPr>
        <sz val="10"/>
        <color theme="1"/>
        <rFont val="宋体"/>
        <charset val="134"/>
      </rPr>
      <t>分</t>
    </r>
  </si>
  <si>
    <r>
      <rPr>
        <sz val="10"/>
        <color theme="1"/>
        <rFont val="Times New Roman"/>
        <charset val="134"/>
      </rPr>
      <t>100%</t>
    </r>
    <r>
      <rPr>
        <sz val="10"/>
        <color theme="1"/>
        <rFont val="宋体"/>
        <charset val="134"/>
      </rPr>
      <t>计</t>
    </r>
    <r>
      <rPr>
        <sz val="10"/>
        <color theme="1"/>
        <rFont val="Times New Roman"/>
        <charset val="134"/>
      </rPr>
      <t>5</t>
    </r>
    <r>
      <rPr>
        <sz val="10"/>
        <color theme="1"/>
        <rFont val="宋体"/>
        <charset val="134"/>
      </rPr>
      <t>分，每超过（降低）</t>
    </r>
    <r>
      <rPr>
        <sz val="10"/>
        <color theme="1"/>
        <rFont val="Times New Roman"/>
        <charset val="134"/>
      </rPr>
      <t>5%</t>
    </r>
    <r>
      <rPr>
        <sz val="10"/>
        <color theme="1"/>
        <rFont val="宋体"/>
        <charset val="134"/>
      </rPr>
      <t>扣</t>
    </r>
    <r>
      <rPr>
        <sz val="10"/>
        <color theme="1"/>
        <rFont val="Times New Roman"/>
        <charset val="134"/>
      </rPr>
      <t>1</t>
    </r>
    <r>
      <rPr>
        <sz val="10"/>
        <color theme="1"/>
        <rFont val="宋体"/>
        <charset val="134"/>
      </rPr>
      <t>分，扣完为止。</t>
    </r>
  </si>
  <si>
    <r>
      <rPr>
        <sz val="10"/>
        <color theme="1"/>
        <rFont val="Times New Roman"/>
        <charset val="134"/>
      </rPr>
      <t>政府采购执行率</t>
    </r>
    <r>
      <rPr>
        <sz val="10"/>
        <color theme="1"/>
        <rFont val="Times New Roman"/>
        <charset val="134"/>
      </rPr>
      <t>=</t>
    </r>
    <r>
      <rPr>
        <sz val="10"/>
        <color theme="1"/>
        <rFont val="宋体"/>
        <charset val="134"/>
      </rPr>
      <t>（实际政府采购金额</t>
    </r>
    <r>
      <rPr>
        <sz val="10"/>
        <color theme="1"/>
        <rFont val="Times New Roman"/>
        <charset val="134"/>
      </rPr>
      <t>/</t>
    </r>
    <r>
      <rPr>
        <sz val="10"/>
        <color theme="1"/>
        <rFont val="宋体"/>
        <charset val="134"/>
      </rPr>
      <t>政府采购预算数）</t>
    </r>
    <r>
      <rPr>
        <sz val="10"/>
        <color theme="1"/>
        <rFont val="Times New Roman"/>
        <charset val="134"/>
      </rPr>
      <t>×100%</t>
    </r>
  </si>
  <si>
    <r>
      <rPr>
        <sz val="11"/>
        <color theme="1"/>
        <rFont val="Times New Roman"/>
        <charset val="134"/>
      </rPr>
      <t>效益指标（</t>
    </r>
    <r>
      <rPr>
        <sz val="11"/>
        <color theme="1"/>
        <rFont val="Times New Roman"/>
        <charset val="134"/>
      </rPr>
      <t>20</t>
    </r>
    <r>
      <rPr>
        <sz val="11"/>
        <color theme="1"/>
        <rFont val="宋体"/>
        <charset val="134"/>
      </rPr>
      <t>）</t>
    </r>
  </si>
  <si>
    <t>做到了人员全覆盖，计分，每降低5%扣2分，扣完为止。</t>
  </si>
  <si>
    <r>
      <rPr>
        <sz val="11"/>
        <color theme="1"/>
        <rFont val="宋体"/>
        <charset val="134"/>
      </rPr>
      <t>①有内控管理制度，</t>
    </r>
    <r>
      <rPr>
        <sz val="11"/>
        <color theme="1"/>
        <rFont val="Times New Roman"/>
        <charset val="134"/>
      </rPr>
      <t>2</t>
    </r>
    <r>
      <rPr>
        <sz val="11"/>
        <color theme="1"/>
        <rFont val="宋体"/>
        <charset val="134"/>
      </rPr>
      <t>分；②相关内控管理制度得到有效执行，</t>
    </r>
    <r>
      <rPr>
        <sz val="11"/>
        <color theme="1"/>
        <rFont val="Times New Roman"/>
        <charset val="134"/>
      </rPr>
      <t>3</t>
    </r>
    <r>
      <rPr>
        <sz val="11"/>
        <color theme="1"/>
        <rFont val="宋体"/>
        <charset val="134"/>
      </rPr>
      <t>分，否则酌情计分。</t>
    </r>
  </si>
  <si>
    <r>
      <rPr>
        <sz val="10"/>
        <color theme="1"/>
        <rFont val="宋体"/>
        <charset val="134"/>
      </rPr>
      <t>推动网上办事，提高行政效率效果明显的计</t>
    </r>
    <r>
      <rPr>
        <sz val="10"/>
        <color theme="1"/>
        <rFont val="Times New Roman"/>
        <charset val="134"/>
      </rPr>
      <t>5</t>
    </r>
    <r>
      <rPr>
        <sz val="10"/>
        <color theme="1"/>
        <rFont val="宋体"/>
        <charset val="134"/>
      </rPr>
      <t>分，良好</t>
    </r>
    <r>
      <rPr>
        <sz val="10"/>
        <color theme="1"/>
        <rFont val="Times New Roman"/>
        <charset val="134"/>
      </rPr>
      <t>4</t>
    </r>
    <r>
      <rPr>
        <sz val="10"/>
        <color theme="1"/>
        <rFont val="宋体"/>
        <charset val="134"/>
      </rPr>
      <t>分；一般</t>
    </r>
    <r>
      <rPr>
        <sz val="10"/>
        <color theme="1"/>
        <rFont val="Times New Roman"/>
        <charset val="134"/>
      </rPr>
      <t>3</t>
    </r>
    <r>
      <rPr>
        <sz val="10"/>
        <color theme="1"/>
        <rFont val="宋体"/>
        <charset val="134"/>
      </rPr>
      <t>分，无效果或者效果不明显</t>
    </r>
    <r>
      <rPr>
        <sz val="10"/>
        <color theme="1"/>
        <rFont val="Times New Roman"/>
        <charset val="134"/>
      </rPr>
      <t>0</t>
    </r>
    <r>
      <rPr>
        <sz val="10"/>
        <color theme="1"/>
        <rFont val="宋体"/>
        <charset val="134"/>
      </rPr>
      <t>分</t>
    </r>
  </si>
  <si>
    <t>效果良好</t>
  </si>
  <si>
    <r>
      <rPr>
        <sz val="10"/>
        <rFont val="Times New Roman"/>
        <charset val="134"/>
      </rPr>
      <t>满意度指标（</t>
    </r>
    <r>
      <rPr>
        <sz val="10"/>
        <rFont val="Times New Roman"/>
        <charset val="134"/>
      </rPr>
      <t>10</t>
    </r>
    <r>
      <rPr>
        <sz val="10"/>
        <rFont val="宋体"/>
        <charset val="134"/>
      </rPr>
      <t>分）</t>
    </r>
  </si>
  <si>
    <r>
      <rPr>
        <sz val="10"/>
        <color theme="1"/>
        <rFont val="Times New Roman"/>
        <charset val="134"/>
      </rPr>
      <t>90%</t>
    </r>
    <r>
      <rPr>
        <sz val="10"/>
        <color theme="1"/>
        <rFont val="宋体"/>
        <charset val="134"/>
      </rPr>
      <t>（含）以上计</t>
    </r>
    <r>
      <rPr>
        <sz val="10"/>
        <color theme="1"/>
        <rFont val="Times New Roman"/>
        <charset val="134"/>
      </rPr>
      <t>10</t>
    </r>
    <r>
      <rPr>
        <sz val="10"/>
        <color theme="1"/>
        <rFont val="宋体"/>
        <charset val="134"/>
      </rPr>
      <t>分；</t>
    </r>
  </si>
  <si>
    <r>
      <rPr>
        <sz val="10"/>
        <color theme="1"/>
        <rFont val="Times New Roman"/>
        <charset val="134"/>
      </rPr>
      <t>80%</t>
    </r>
    <r>
      <rPr>
        <sz val="10"/>
        <color theme="1"/>
        <rFont val="宋体"/>
        <charset val="134"/>
      </rPr>
      <t>（含）</t>
    </r>
    <r>
      <rPr>
        <sz val="10"/>
        <color theme="1"/>
        <rFont val="Times New Roman"/>
        <charset val="134"/>
      </rPr>
      <t>-90%</t>
    </r>
    <r>
      <rPr>
        <sz val="10"/>
        <color theme="1"/>
        <rFont val="宋体"/>
        <charset val="134"/>
      </rPr>
      <t>，计</t>
    </r>
    <r>
      <rPr>
        <sz val="10"/>
        <color theme="1"/>
        <rFont val="Times New Roman"/>
        <charset val="134"/>
      </rPr>
      <t>8</t>
    </r>
    <r>
      <rPr>
        <sz val="10"/>
        <color theme="1"/>
        <rFont val="宋体"/>
        <charset val="134"/>
      </rPr>
      <t>分；</t>
    </r>
  </si>
  <si>
    <r>
      <rPr>
        <sz val="10"/>
        <color theme="1"/>
        <rFont val="Times New Roman"/>
        <charset val="134"/>
      </rPr>
      <t>70%</t>
    </r>
    <r>
      <rPr>
        <sz val="10"/>
        <color theme="1"/>
        <rFont val="宋体"/>
        <charset val="134"/>
      </rPr>
      <t>（含）</t>
    </r>
    <r>
      <rPr>
        <sz val="10"/>
        <color theme="1"/>
        <rFont val="Times New Roman"/>
        <charset val="134"/>
      </rPr>
      <t>-80%</t>
    </r>
    <r>
      <rPr>
        <sz val="10"/>
        <color theme="1"/>
        <rFont val="宋体"/>
        <charset val="134"/>
      </rPr>
      <t>，计</t>
    </r>
    <r>
      <rPr>
        <sz val="10"/>
        <color theme="1"/>
        <rFont val="Times New Roman"/>
        <charset val="134"/>
      </rPr>
      <t>6</t>
    </r>
    <r>
      <rPr>
        <sz val="10"/>
        <color theme="1"/>
        <rFont val="宋体"/>
        <charset val="134"/>
      </rPr>
      <t>分；</t>
    </r>
  </si>
  <si>
    <r>
      <rPr>
        <sz val="10"/>
        <color theme="1"/>
        <rFont val="Times New Roman"/>
        <charset val="134"/>
      </rPr>
      <t>低于</t>
    </r>
    <r>
      <rPr>
        <sz val="10"/>
        <color theme="1"/>
        <rFont val="Times New Roman"/>
        <charset val="134"/>
      </rPr>
      <t>70%</t>
    </r>
    <r>
      <rPr>
        <sz val="10"/>
        <color theme="1"/>
        <rFont val="宋体"/>
        <charset val="134"/>
      </rPr>
      <t>计</t>
    </r>
    <r>
      <rPr>
        <sz val="10"/>
        <color theme="1"/>
        <rFont val="Times New Roman"/>
        <charset val="134"/>
      </rPr>
      <t>0</t>
    </r>
    <r>
      <rPr>
        <sz val="10"/>
        <color theme="1"/>
        <rFont val="宋体"/>
        <charset val="134"/>
      </rPr>
      <t>分。</t>
    </r>
  </si>
  <si>
    <r>
      <rPr>
        <b/>
        <sz val="18"/>
        <color theme="1"/>
        <rFont val="方正小标宋_GBK"/>
        <charset val="134"/>
      </rPr>
      <t>20</t>
    </r>
    <r>
      <rPr>
        <b/>
        <sz val="18"/>
        <color theme="1"/>
        <rFont val="宋体"/>
        <charset val="134"/>
      </rPr>
      <t>22</t>
    </r>
    <r>
      <rPr>
        <b/>
        <sz val="18"/>
        <color theme="1"/>
        <rFont val="方正小标宋_GBK"/>
        <charset val="134"/>
      </rPr>
      <t>年度项目支出绩效自评表</t>
    </r>
  </si>
  <si>
    <t>项目支出名称</t>
  </si>
  <si>
    <t>省级专项资金专项</t>
  </si>
  <si>
    <t>　湖南省人力资源和社会保障厅</t>
  </si>
  <si>
    <t>湖南省人力资源和社会保障厅（本级）</t>
  </si>
  <si>
    <t>项目资金（万元）</t>
  </si>
  <si>
    <t>年初预算数</t>
  </si>
  <si>
    <t>全年执行数</t>
  </si>
  <si>
    <t>上年结转资金　</t>
  </si>
  <si>
    <t>其他资金</t>
  </si>
  <si>
    <t>1、全力以赴做好稳就业工作；2、深化社会保障制度改革；3、加强人才人事工作；4、构建和谐劳动关系；5、扎实推进人力资源社会保障扶贫工作；6、加强系统行风建设。　　</t>
  </si>
  <si>
    <t>　实现了就业局势稳定，深化了社会保障制度改革，加强了人才队伍建设，加强了社会保障体系建设，构建和谐稳定劳动关系。公共服务水平得到了提升。加强了系统行风建设。</t>
  </si>
  <si>
    <r>
      <rPr>
        <sz val="10"/>
        <color theme="1"/>
        <rFont val="宋体"/>
        <charset val="134"/>
      </rPr>
      <t>年度指标值</t>
    </r>
    <r>
      <rPr>
        <sz val="10"/>
        <color theme="1"/>
        <rFont val="Times New Roman"/>
        <charset val="134"/>
      </rPr>
      <t xml:space="preserve"> </t>
    </r>
  </si>
  <si>
    <r>
      <rPr>
        <sz val="10"/>
        <color theme="1"/>
        <rFont val="宋体"/>
        <charset val="134"/>
      </rPr>
      <t>产出指标（5</t>
    </r>
    <r>
      <rPr>
        <sz val="10"/>
        <color theme="1"/>
        <rFont val="Times New Roman"/>
        <charset val="134"/>
      </rPr>
      <t>0</t>
    </r>
    <r>
      <rPr>
        <sz val="10"/>
        <color theme="1"/>
        <rFont val="黑体"/>
        <charset val="134"/>
      </rPr>
      <t>分）</t>
    </r>
  </si>
  <si>
    <r>
      <rPr>
        <sz val="10"/>
        <color theme="1"/>
        <rFont val="宋体"/>
        <charset val="134"/>
      </rPr>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t>
    </r>
    <r>
      <rPr>
        <sz val="10"/>
        <color theme="1"/>
        <rFont val="Times New Roman"/>
        <charset val="134"/>
      </rPr>
      <t>.</t>
    </r>
    <r>
      <rPr>
        <sz val="10"/>
        <color theme="1"/>
        <rFont val="宋体"/>
        <charset val="134"/>
      </rPr>
      <t>以上情况每出现</t>
    </r>
    <r>
      <rPr>
        <sz val="10"/>
        <color theme="1"/>
        <rFont val="Times New Roman"/>
        <charset val="134"/>
      </rPr>
      <t>1</t>
    </r>
    <r>
      <rPr>
        <sz val="10"/>
        <color theme="1"/>
        <rFont val="宋体"/>
        <charset val="134"/>
      </rPr>
      <t>例不符合要求的扣</t>
    </r>
    <r>
      <rPr>
        <sz val="10"/>
        <color theme="1"/>
        <rFont val="Times New Roman"/>
        <charset val="134"/>
      </rPr>
      <t>1</t>
    </r>
    <r>
      <rPr>
        <sz val="10"/>
        <color theme="1"/>
        <rFont val="宋体"/>
        <charset val="134"/>
      </rPr>
      <t>分，扣完为止。</t>
    </r>
  </si>
  <si>
    <t>劳动人事争议仲裁结案率</t>
  </si>
  <si>
    <r>
      <rPr>
        <sz val="10"/>
        <color theme="1"/>
        <rFont val="宋体"/>
        <charset val="134"/>
      </rPr>
      <t>劳动人事争议仲裁结案率</t>
    </r>
    <r>
      <rPr>
        <sz val="10"/>
        <color theme="1"/>
        <rFont val="Times New Roman"/>
        <charset val="134"/>
      </rPr>
      <t>90%</t>
    </r>
    <r>
      <rPr>
        <sz val="10"/>
        <color theme="1"/>
        <rFont val="宋体"/>
        <charset val="134"/>
      </rPr>
      <t>及以上计3分，</t>
    </r>
    <r>
      <rPr>
        <sz val="10"/>
        <color theme="1"/>
        <rFont val="Times New Roman"/>
        <charset val="134"/>
      </rPr>
      <t>90</t>
    </r>
    <r>
      <rPr>
        <sz val="10"/>
        <color theme="1"/>
        <rFont val="宋体"/>
        <charset val="134"/>
      </rPr>
      <t>（不含）</t>
    </r>
    <r>
      <rPr>
        <sz val="10"/>
        <color theme="1"/>
        <rFont val="Times New Roman"/>
        <charset val="134"/>
      </rPr>
      <t>-80%</t>
    </r>
    <r>
      <rPr>
        <sz val="10"/>
        <color theme="1"/>
        <rFont val="宋体"/>
        <charset val="134"/>
      </rPr>
      <t>（含），计2分，</t>
    </r>
    <r>
      <rPr>
        <sz val="10"/>
        <color theme="1"/>
        <rFont val="Times New Roman"/>
        <charset val="134"/>
      </rPr>
      <t>80-70%</t>
    </r>
    <r>
      <rPr>
        <sz val="10"/>
        <color theme="1"/>
        <rFont val="宋体"/>
        <charset val="134"/>
      </rPr>
      <t>（含），计1分，小于</t>
    </r>
    <r>
      <rPr>
        <sz val="10"/>
        <color theme="1"/>
        <rFont val="Times New Roman"/>
        <charset val="134"/>
      </rPr>
      <t>80%</t>
    </r>
    <r>
      <rPr>
        <sz val="10"/>
        <color theme="1"/>
        <rFont val="宋体"/>
        <charset val="134"/>
      </rPr>
      <t>不得分；</t>
    </r>
  </si>
  <si>
    <r>
      <rPr>
        <sz val="10"/>
        <color theme="1"/>
        <rFont val="宋体"/>
        <charset val="134"/>
      </rPr>
      <t>劳动保障监察举报投诉案件结案率</t>
    </r>
    <r>
      <rPr>
        <sz val="10"/>
        <color theme="1"/>
        <rFont val="Times New Roman"/>
        <charset val="134"/>
      </rPr>
      <t>98%</t>
    </r>
    <r>
      <rPr>
        <sz val="10"/>
        <color theme="1"/>
        <rFont val="宋体"/>
        <charset val="134"/>
      </rPr>
      <t>及以上计3分，</t>
    </r>
    <r>
      <rPr>
        <sz val="10"/>
        <color theme="1"/>
        <rFont val="Times New Roman"/>
        <charset val="134"/>
      </rPr>
      <t>98</t>
    </r>
    <r>
      <rPr>
        <sz val="10"/>
        <color theme="1"/>
        <rFont val="宋体"/>
        <charset val="134"/>
      </rPr>
      <t>（不含）</t>
    </r>
    <r>
      <rPr>
        <sz val="10"/>
        <color theme="1"/>
        <rFont val="Times New Roman"/>
        <charset val="134"/>
      </rPr>
      <t>-90%</t>
    </r>
    <r>
      <rPr>
        <sz val="10"/>
        <color theme="1"/>
        <rFont val="宋体"/>
        <charset val="134"/>
      </rPr>
      <t>（含），计2分，</t>
    </r>
    <r>
      <rPr>
        <sz val="10"/>
        <color theme="1"/>
        <rFont val="Times New Roman"/>
        <charset val="134"/>
      </rPr>
      <t>90-80%</t>
    </r>
    <r>
      <rPr>
        <sz val="10"/>
        <color theme="1"/>
        <rFont val="宋体"/>
        <charset val="134"/>
      </rPr>
      <t>（含），计1分，小于</t>
    </r>
    <r>
      <rPr>
        <sz val="10"/>
        <color theme="1"/>
        <rFont val="Times New Roman"/>
        <charset val="134"/>
      </rPr>
      <t>80%</t>
    </r>
    <r>
      <rPr>
        <sz val="10"/>
        <color theme="1"/>
        <rFont val="宋体"/>
        <charset val="134"/>
      </rPr>
      <t>不得分；</t>
    </r>
  </si>
  <si>
    <r>
      <rPr>
        <sz val="10"/>
        <color theme="1"/>
        <rFont val="宋体"/>
        <charset val="134"/>
      </rPr>
      <t>验收合格，计满分，否则计</t>
    </r>
    <r>
      <rPr>
        <sz val="10"/>
        <color theme="1"/>
        <rFont val="Times New Roman"/>
        <charset val="134"/>
      </rPr>
      <t>0</t>
    </r>
    <r>
      <rPr>
        <sz val="10"/>
        <color theme="1"/>
        <rFont val="宋体"/>
        <charset val="134"/>
      </rPr>
      <t>分</t>
    </r>
  </si>
  <si>
    <r>
      <rPr>
        <sz val="10"/>
        <color theme="1"/>
        <rFont val="宋体"/>
        <charset val="134"/>
      </rPr>
      <t>发生影响业务正常开展的事故：</t>
    </r>
    <r>
      <rPr>
        <sz val="10"/>
        <color theme="1"/>
        <rFont val="Times New Roman"/>
        <charset val="134"/>
      </rPr>
      <t>2</t>
    </r>
    <r>
      <rPr>
        <sz val="10"/>
        <color theme="1"/>
        <rFont val="宋体"/>
        <charset val="134"/>
      </rPr>
      <t>起及以下计3，</t>
    </r>
    <r>
      <rPr>
        <sz val="10"/>
        <color theme="1"/>
        <rFont val="Times New Roman"/>
        <charset val="134"/>
      </rPr>
      <t>3</t>
    </r>
    <r>
      <rPr>
        <sz val="10"/>
        <color theme="1"/>
        <rFont val="宋体"/>
        <charset val="134"/>
      </rPr>
      <t>起及以上每增加一起扣0.5分，扣完为止。</t>
    </r>
  </si>
  <si>
    <r>
      <rPr>
        <sz val="10"/>
        <color theme="1"/>
        <rFont val="Times New Roman"/>
        <charset val="134"/>
      </rPr>
      <t>0</t>
    </r>
    <r>
      <rPr>
        <sz val="10"/>
        <color theme="1"/>
        <rFont val="宋体"/>
        <charset val="134"/>
      </rPr>
      <t>起</t>
    </r>
  </si>
  <si>
    <r>
      <rPr>
        <sz val="10"/>
        <color theme="1"/>
        <rFont val="宋体"/>
        <charset val="134"/>
      </rPr>
      <t>是，计满分，否，计</t>
    </r>
    <r>
      <rPr>
        <sz val="10"/>
        <color theme="1"/>
        <rFont val="Times New Roman"/>
        <charset val="134"/>
      </rPr>
      <t>0</t>
    </r>
    <r>
      <rPr>
        <sz val="10"/>
        <color theme="1"/>
        <rFont val="宋体"/>
        <charset val="134"/>
      </rPr>
      <t>分</t>
    </r>
  </si>
  <si>
    <r>
      <rPr>
        <sz val="10"/>
        <color theme="1"/>
        <rFont val="宋体"/>
        <charset val="134"/>
      </rPr>
      <t>是否及时完成采购数量</t>
    </r>
    <r>
      <rPr>
        <sz val="10"/>
        <color theme="1"/>
        <rFont val="Times New Roman"/>
        <charset val="134"/>
      </rPr>
      <t xml:space="preserve"> </t>
    </r>
  </si>
  <si>
    <r>
      <rPr>
        <sz val="10"/>
        <color theme="1"/>
        <rFont val="宋体"/>
        <charset val="134"/>
      </rPr>
      <t>政府采购执行率</t>
    </r>
    <r>
      <rPr>
        <sz val="10"/>
        <color theme="1"/>
        <rFont val="Times New Roman"/>
        <charset val="134"/>
      </rPr>
      <t>=</t>
    </r>
    <r>
      <rPr>
        <sz val="10"/>
        <color theme="1"/>
        <rFont val="宋体"/>
        <charset val="134"/>
      </rPr>
      <t>（实际政府采购金额</t>
    </r>
    <r>
      <rPr>
        <sz val="10"/>
        <color theme="1"/>
        <rFont val="Times New Roman"/>
        <charset val="134"/>
      </rPr>
      <t>/</t>
    </r>
    <r>
      <rPr>
        <sz val="10"/>
        <color theme="1"/>
        <rFont val="宋体"/>
        <charset val="134"/>
      </rPr>
      <t>政府采购预算数）</t>
    </r>
    <r>
      <rPr>
        <sz val="10"/>
        <color theme="1"/>
        <rFont val="Times New Roman"/>
        <charset val="134"/>
      </rPr>
      <t>×100%</t>
    </r>
  </si>
  <si>
    <r>
      <rPr>
        <sz val="10"/>
        <color theme="1"/>
        <rFont val="宋体"/>
        <charset val="134"/>
      </rPr>
      <t>效益指标（3</t>
    </r>
    <r>
      <rPr>
        <sz val="10"/>
        <color theme="1"/>
        <rFont val="Times New Roman"/>
        <charset val="134"/>
      </rPr>
      <t>0</t>
    </r>
    <r>
      <rPr>
        <sz val="10"/>
        <color theme="1"/>
        <rFont val="宋体"/>
        <charset val="134"/>
      </rPr>
      <t>）</t>
    </r>
  </si>
  <si>
    <t>做到了人员全覆盖，计满分，每降低5%扣2分，扣完为止</t>
  </si>
  <si>
    <r>
      <rPr>
        <sz val="10"/>
        <color theme="1"/>
        <rFont val="宋体"/>
        <charset val="134"/>
      </rPr>
      <t>①有内控管理制度，</t>
    </r>
    <r>
      <rPr>
        <sz val="10"/>
        <color theme="1"/>
        <rFont val="Times New Roman"/>
        <charset val="134"/>
      </rPr>
      <t>2</t>
    </r>
    <r>
      <rPr>
        <sz val="10"/>
        <color theme="1"/>
        <rFont val="宋体"/>
        <charset val="134"/>
      </rPr>
      <t>分；②相关内控管理制度得到有效执行，</t>
    </r>
    <r>
      <rPr>
        <sz val="10"/>
        <color theme="1"/>
        <rFont val="Times New Roman"/>
        <charset val="134"/>
      </rPr>
      <t>5</t>
    </r>
    <r>
      <rPr>
        <sz val="10"/>
        <color theme="1"/>
        <rFont val="宋体"/>
        <charset val="134"/>
      </rPr>
      <t>分，否则酌情计分。</t>
    </r>
  </si>
  <si>
    <r>
      <rPr>
        <sz val="10"/>
        <color theme="1"/>
        <rFont val="宋体"/>
        <charset val="134"/>
      </rPr>
      <t>明显提升的计7分，良好6分；一般4分，无效果或者效果不明显</t>
    </r>
    <r>
      <rPr>
        <sz val="10"/>
        <color theme="1"/>
        <rFont val="Times New Roman"/>
        <charset val="134"/>
      </rPr>
      <t>0</t>
    </r>
    <r>
      <rPr>
        <sz val="10"/>
        <color theme="1"/>
        <rFont val="宋体"/>
        <charset val="134"/>
      </rPr>
      <t>分</t>
    </r>
  </si>
  <si>
    <r>
      <rPr>
        <sz val="10"/>
        <color theme="1"/>
        <rFont val="宋体"/>
        <charset val="134"/>
      </rPr>
      <t>推动网上办事，提高行政效率效果明显的计7分，良好6分；一般4分，无效果或者效果不明显</t>
    </r>
    <r>
      <rPr>
        <sz val="10"/>
        <color theme="1"/>
        <rFont val="Times New Roman"/>
        <charset val="134"/>
      </rPr>
      <t>0</t>
    </r>
    <r>
      <rPr>
        <sz val="10"/>
        <color theme="1"/>
        <rFont val="宋体"/>
        <charset val="134"/>
      </rPr>
      <t>分</t>
    </r>
  </si>
  <si>
    <r>
      <rPr>
        <sz val="10"/>
        <rFont val="宋体"/>
        <charset val="134"/>
      </rPr>
      <t>满意度指标（</t>
    </r>
    <r>
      <rPr>
        <sz val="10"/>
        <rFont val="Times New Roman"/>
        <charset val="134"/>
      </rPr>
      <t>10</t>
    </r>
    <r>
      <rPr>
        <sz val="10"/>
        <rFont val="宋体"/>
        <charset val="134"/>
      </rPr>
      <t>分）</t>
    </r>
  </si>
  <si>
    <r>
      <rPr>
        <sz val="10"/>
        <color theme="1"/>
        <rFont val="Times New Roman"/>
        <charset val="134"/>
      </rPr>
      <t>96%</t>
    </r>
    <r>
      <rPr>
        <sz val="10"/>
        <color theme="1"/>
        <rFont val="宋体"/>
        <charset val="134"/>
      </rPr>
      <t>（含）以上计</t>
    </r>
    <r>
      <rPr>
        <sz val="10"/>
        <color theme="1"/>
        <rFont val="Times New Roman"/>
        <charset val="134"/>
      </rPr>
      <t>10</t>
    </r>
    <r>
      <rPr>
        <sz val="10"/>
        <color theme="1"/>
        <rFont val="宋体"/>
        <charset val="134"/>
      </rPr>
      <t>分；</t>
    </r>
  </si>
  <si>
    <r>
      <rPr>
        <sz val="10"/>
        <color theme="1"/>
        <rFont val="Times New Roman"/>
        <charset val="134"/>
      </rPr>
      <t>80%</t>
    </r>
    <r>
      <rPr>
        <sz val="10"/>
        <color theme="1"/>
        <rFont val="宋体"/>
        <charset val="134"/>
      </rPr>
      <t>（含）</t>
    </r>
    <r>
      <rPr>
        <sz val="10"/>
        <color theme="1"/>
        <rFont val="Times New Roman"/>
        <charset val="134"/>
      </rPr>
      <t>-96%</t>
    </r>
    <r>
      <rPr>
        <sz val="10"/>
        <color theme="1"/>
        <rFont val="宋体"/>
        <charset val="134"/>
      </rPr>
      <t>，计</t>
    </r>
    <r>
      <rPr>
        <sz val="10"/>
        <color theme="1"/>
        <rFont val="Times New Roman"/>
        <charset val="134"/>
      </rPr>
      <t>8</t>
    </r>
    <r>
      <rPr>
        <sz val="10"/>
        <color theme="1"/>
        <rFont val="宋体"/>
        <charset val="134"/>
      </rPr>
      <t>分；</t>
    </r>
  </si>
  <si>
    <r>
      <rPr>
        <sz val="10"/>
        <color theme="1"/>
        <rFont val="宋体"/>
        <charset val="134"/>
      </rPr>
      <t>低于</t>
    </r>
    <r>
      <rPr>
        <sz val="10"/>
        <color theme="1"/>
        <rFont val="Times New Roman"/>
        <charset val="134"/>
      </rPr>
      <t>70%</t>
    </r>
    <r>
      <rPr>
        <sz val="10"/>
        <color theme="1"/>
        <rFont val="宋体"/>
        <charset val="134"/>
      </rPr>
      <t>计</t>
    </r>
    <r>
      <rPr>
        <sz val="10"/>
        <color theme="1"/>
        <rFont val="Times New Roman"/>
        <charset val="134"/>
      </rPr>
      <t>0</t>
    </r>
    <r>
      <rPr>
        <sz val="10"/>
        <color theme="1"/>
        <rFont val="宋体"/>
        <charset val="134"/>
      </rPr>
      <t>分。</t>
    </r>
  </si>
  <si>
    <r>
      <rPr>
        <sz val="11"/>
        <color theme="1"/>
        <rFont val="仿宋_GB2312"/>
        <charset val="134"/>
      </rPr>
      <t>填表人：</t>
    </r>
    <r>
      <rPr>
        <sz val="11"/>
        <color theme="1"/>
        <rFont val="Times New Roman"/>
        <charset val="134"/>
      </rPr>
      <t xml:space="preserve">                                                   </t>
    </r>
    <r>
      <rPr>
        <sz val="11"/>
        <color theme="1"/>
        <rFont val="仿宋_GB2312"/>
        <charset val="134"/>
      </rPr>
      <t>填报日期：</t>
    </r>
    <r>
      <rPr>
        <sz val="11"/>
        <color theme="1"/>
        <rFont val="Times New Roman"/>
        <charset val="134"/>
      </rPr>
      <t xml:space="preserve">                                   </t>
    </r>
    <r>
      <rPr>
        <sz val="11"/>
        <color theme="1"/>
        <rFont val="仿宋_GB2312"/>
        <charset val="134"/>
      </rPr>
      <t>联系电话：</t>
    </r>
    <r>
      <rPr>
        <sz val="11"/>
        <color theme="1"/>
        <rFont val="Times New Roman"/>
        <charset val="134"/>
      </rPr>
      <t xml:space="preserve">                               </t>
    </r>
    <r>
      <rPr>
        <sz val="11"/>
        <color theme="1"/>
        <rFont val="仿宋_GB2312"/>
        <charset val="134"/>
      </rPr>
      <t>单位负责人签字：</t>
    </r>
  </si>
  <si>
    <r>
      <rPr>
        <b/>
        <sz val="20"/>
        <rFont val="仿宋_GB2312"/>
        <charset val="134"/>
      </rPr>
      <t>2021年度就</t>
    </r>
    <r>
      <rPr>
        <b/>
        <sz val="20"/>
        <rFont val="宋体"/>
        <charset val="134"/>
      </rPr>
      <t>业补</t>
    </r>
    <r>
      <rPr>
        <b/>
        <sz val="20"/>
        <rFont val="仿宋_GB2312"/>
        <charset val="134"/>
      </rPr>
      <t>助</t>
    </r>
    <r>
      <rPr>
        <b/>
        <sz val="20"/>
        <rFont val="宋体"/>
        <charset val="134"/>
      </rPr>
      <t>专项资</t>
    </r>
    <r>
      <rPr>
        <b/>
        <sz val="20"/>
        <rFont val="仿宋_GB2312"/>
        <charset val="134"/>
      </rPr>
      <t>金</t>
    </r>
    <r>
      <rPr>
        <b/>
        <sz val="20"/>
        <rFont val="宋体"/>
        <charset val="134"/>
      </rPr>
      <t>绩</t>
    </r>
    <r>
      <rPr>
        <b/>
        <sz val="20"/>
        <rFont val="仿宋_GB2312"/>
        <charset val="134"/>
      </rPr>
      <t>效目</t>
    </r>
    <r>
      <rPr>
        <b/>
        <sz val="20"/>
        <rFont val="宋体"/>
        <charset val="134"/>
      </rPr>
      <t>标</t>
    </r>
    <r>
      <rPr>
        <b/>
        <sz val="20"/>
        <rFont val="仿宋_GB2312"/>
        <charset val="134"/>
      </rPr>
      <t>自</t>
    </r>
    <r>
      <rPr>
        <b/>
        <sz val="20"/>
        <rFont val="宋体"/>
        <charset val="134"/>
      </rPr>
      <t>评</t>
    </r>
    <r>
      <rPr>
        <b/>
        <sz val="20"/>
        <rFont val="仿宋_GB2312"/>
        <charset val="134"/>
      </rPr>
      <t>表</t>
    </r>
  </si>
  <si>
    <t>金额单位：万元、个</t>
  </si>
  <si>
    <t>专项资金名称</t>
  </si>
  <si>
    <t>　就业补助资金</t>
  </si>
  <si>
    <t>省级主管部门</t>
  </si>
  <si>
    <t>湖南省人力资源和社会保障厅　（本级）</t>
  </si>
  <si>
    <t>地方主管部门</t>
  </si>
  <si>
    <t>湖南省财政厅</t>
  </si>
  <si>
    <t>地方各级人力资源与社会保障局</t>
  </si>
  <si>
    <t>全年预算数（A）</t>
  </si>
  <si>
    <t>全年执行数（B）</t>
  </si>
  <si>
    <t>执行率（B／A）</t>
  </si>
  <si>
    <t>年度资金总额</t>
  </si>
  <si>
    <t>其中：中央补助</t>
  </si>
  <si>
    <t xml:space="preserve">      省级资金</t>
  </si>
  <si>
    <t xml:space="preserve">      自筹资金</t>
  </si>
  <si>
    <t>年初设定目标　</t>
  </si>
  <si>
    <t>全年实际完成情况</t>
  </si>
  <si>
    <t>2021年完成城镇新增就业人数70万人，城镇登记失业率控制在4.5%以内，失业人员再就业人数30万人，就业困难人员就业人数10万人，加强技能人才培训基地和大师工作室建设，健全公共就业服务体系，保持全省就业局势总体稳定，努力实现更加充分更高质量就业。</t>
  </si>
  <si>
    <t>绩效指标</t>
  </si>
  <si>
    <t>年度指标值</t>
  </si>
  <si>
    <t>全年完成值</t>
  </si>
  <si>
    <t>未完成原因和改进措施</t>
  </si>
  <si>
    <t>享受社会保险补贴人员数量</t>
  </si>
  <si>
    <t>享受公益性岗位补贴人员数量</t>
  </si>
  <si>
    <t>享受就业见习补贴人员数量</t>
  </si>
  <si>
    <t>符合政策规定的毕业年度高校毕业生享受求职创业补贴比例</t>
  </si>
  <si>
    <t>国家级高技能人才培训基地建设数量</t>
  </si>
  <si>
    <t>大师工作室建设数量</t>
  </si>
  <si>
    <t>职业培训补贴发放准确率</t>
  </si>
  <si>
    <t>社会保险补贴发放准确率</t>
  </si>
  <si>
    <t>公益性岗位补贴发放准确率</t>
  </si>
  <si>
    <t>就业见习补贴发放准确率</t>
  </si>
  <si>
    <t>求职创业补贴发放准确率</t>
  </si>
  <si>
    <t>资金在规定时间内下达率</t>
  </si>
  <si>
    <t>补贴资金在规定时间内支付到位率</t>
  </si>
  <si>
    <t>职业培训补贴人均标准</t>
  </si>
  <si>
    <t>社会保险补贴人均标准</t>
  </si>
  <si>
    <t>公益性岗位补贴人均标准</t>
  </si>
  <si>
    <t>社会效益  指标</t>
  </si>
  <si>
    <t>城镇新增就业人数</t>
  </si>
  <si>
    <t>年末城镇登记失业率</t>
  </si>
  <si>
    <t>≤4.5%</t>
  </si>
  <si>
    <t>年末高校毕业生总体就业率</t>
  </si>
  <si>
    <t>保持稳定</t>
  </si>
  <si>
    <t>失业人员再就业人数</t>
  </si>
  <si>
    <t>就业困难人员就业人数</t>
  </si>
  <si>
    <t>零就业家庭帮扶率</t>
  </si>
  <si>
    <t>因就业问题发生重大群体性事件数量</t>
  </si>
  <si>
    <t>≤2起</t>
  </si>
  <si>
    <t>建立长效保障机制</t>
  </si>
  <si>
    <t>公共就业服务满意度</t>
  </si>
  <si>
    <t>≧85%</t>
  </si>
  <si>
    <t>就业扶持政策经办服务满意度</t>
  </si>
  <si>
    <t>≧90%</t>
  </si>
  <si>
    <r>
      <rPr>
        <sz val="11"/>
        <color theme="1"/>
        <rFont val="仿宋_GB2312"/>
        <charset val="134"/>
      </rPr>
      <t>填表人：</t>
    </r>
    <r>
      <rPr>
        <sz val="11"/>
        <color theme="1"/>
        <rFont val="Times New Roman"/>
        <charset val="134"/>
      </rPr>
      <t xml:space="preserve">                     </t>
    </r>
    <r>
      <rPr>
        <sz val="11"/>
        <color theme="1"/>
        <rFont val="仿宋_GB2312"/>
        <charset val="134"/>
      </rPr>
      <t>填报日期：</t>
    </r>
    <r>
      <rPr>
        <sz val="11"/>
        <color theme="1"/>
        <rFont val="Times New Roman"/>
        <charset val="134"/>
      </rPr>
      <t xml:space="preserve">                   </t>
    </r>
    <r>
      <rPr>
        <sz val="11"/>
        <color theme="1"/>
        <rFont val="仿宋_GB2312"/>
        <charset val="134"/>
      </rPr>
      <t>联系电话：</t>
    </r>
    <r>
      <rPr>
        <sz val="11"/>
        <color theme="1"/>
        <rFont val="Times New Roman"/>
        <charset val="134"/>
      </rPr>
      <t xml:space="preserve">                     </t>
    </r>
    <r>
      <rPr>
        <sz val="11"/>
        <color theme="1"/>
        <rFont val="仿宋_GB2312"/>
        <charset val="134"/>
      </rPr>
      <t>单位负责人签字：</t>
    </r>
  </si>
  <si>
    <t>部门整体支出绩效评价指标评分表</t>
  </si>
  <si>
    <t>填报单位：湖南省人社厅厅机关</t>
  </si>
  <si>
    <t>投入     （10分）</t>
  </si>
  <si>
    <t>预算配置10分</t>
  </si>
  <si>
    <t>以100%为标准。在职人员控制率≦100%，计5分；每超过一个百分点扣0.5分，扣完为止。</t>
  </si>
  <si>
    <t>编制数：机构编制部门核定批复的部门（单位）的人员编制数。</t>
  </si>
  <si>
    <t>“三公经费”变动率</t>
  </si>
  <si>
    <t>“三公经费”变动率≦0,计8分；“三公经费”＞0，每超过一个百分点扣0.8分，扣完为止。</t>
  </si>
  <si>
    <t>“三公经费”变动率=[（本年度“三公经费”预算数-上年度“三公经费”预算数）/上年度“三公经费”预算数]×100%</t>
  </si>
  <si>
    <t>过                                                                                                                                       程              （60分）</t>
  </si>
  <si>
    <t>预算执行20分</t>
  </si>
  <si>
    <t>预算完成率</t>
  </si>
  <si>
    <t>100%计满分，每低于5%扣2分，扣完为止。</t>
  </si>
  <si>
    <t>预算完成率=（上年结转+年初预算+本年追加预算-年末结余）/（上年结转+年初预算+本年追加预算）×100%。</t>
  </si>
  <si>
    <t>预算控制率</t>
  </si>
  <si>
    <t>预算控制率=0，计5分；0-10%（含），计4分；10-20%（含），计3分；20-30%（含），计2分；大于30%不得分。</t>
  </si>
  <si>
    <t>预算控制率=（本年追加预算/年初预算）×100%。</t>
  </si>
  <si>
    <t>100%以下（含）计满分，每超出5%扣2分，扣完为止。没有楼堂馆所项目的部门按满分计算。</t>
  </si>
  <si>
    <t>该指标以2018年完工的新建楼堂馆所为评价内容。</t>
  </si>
  <si>
    <t>新建楼堂馆所投资概算控制率</t>
  </si>
  <si>
    <t>100%以下（含）计满分，每超出5%扣2分，扣完为止。</t>
  </si>
  <si>
    <t>楼堂馆所投资预算控制率=实际投资金额/批准投资金额×100% 。</t>
  </si>
  <si>
    <t>该指标以2017年完工的新建楼堂馆所为评价内容。</t>
  </si>
  <si>
    <t>预算管理40分</t>
  </si>
  <si>
    <t>100%以下（含）计满分，每超出1%扣1分，扣完为止。</t>
  </si>
  <si>
    <t>公用经费支出是指部门基本支出中的一般商品和服务支出。</t>
  </si>
  <si>
    <t>“三公经费”控制率-（“三公经费”实际支出数/“三公经费”预算安排数）×100%。</t>
  </si>
  <si>
    <t>100%计满分，每超过（降低）5%扣2分。扣完为止。</t>
  </si>
  <si>
    <t>①有内部财务管理制度、会计核算制度等管理制度，2分；</t>
  </si>
  <si>
    <t>②有本部门厉行节约制度,2分；</t>
  </si>
  <si>
    <t>③相关管理制度合法、合规、完整，2分；</t>
  </si>
  <si>
    <t>④相关管理制度得到有效执行，2分。</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</si>
  <si>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t>
  </si>
  <si>
    <t>以上情况每出现一例不符合要求的扣1分，扣完为止。</t>
  </si>
  <si>
    <t>预决算信息公开性</t>
  </si>
  <si>
    <t xml:space="preserve">①按规定内容公开预决算信息，1分；②按规定时限公开预决算信息，1分；③基础数据信息和会计信息资料真实，1分；④基础数据信息和会计信息资料完整，1分；⑤基础数据信息和汇集信息资料准确，1分。  </t>
  </si>
  <si>
    <t>预决算信息是指与部门预算、执行、决算、监督、绩效等管理相关的信息。</t>
  </si>
  <si>
    <t>产出及效率（30分）</t>
  </si>
  <si>
    <t>职责履行  8分</t>
  </si>
  <si>
    <t>重点工作实际完成率</t>
  </si>
  <si>
    <t>①大力促进就业创业：全省城镇新增就业70万人，城镇失业人员再就业30万人，就业困难人员10万人以内新增农村劳动力转移就业人数40万人以上，贫困家庭“两后生”技能培训11250人以上，城镇登记失业率预期目标为4.5%以内，3分②深化社会保障改革：全省参加城镇职工基本养老保险、基本医疗保险人数、失业保险、工伤保险、生育保险人数计划分别达到1312万人、6820万人、574万人、779万人、560万人。2018年新开工工程建设项目工伤保险参保率达到90%。企业职工基本养老保险、职工基本医疗保险、失业保险、工伤保险、生育保险征缴收入计划分别达到599亿元、255亿元、13.7亿元、20亿元、12.6亿元，3分③健全人事人才体制机制：全年新增高技能人才3万人，新增技师和高级技师7000人，引进创新科技人才人数112人，2分</t>
  </si>
  <si>
    <t>根据省绩效办2018年对各部门为民办实事和部门重点工程与重点工作考核分数折算。</t>
  </si>
  <si>
    <t>该项得分=（绩效办对应部分考核得分/该部分总分）×8。</t>
  </si>
  <si>
    <t>履职 效益22分</t>
  </si>
  <si>
    <t>社会效益（经济效益指标无法量化）</t>
  </si>
  <si>
    <t>①完成新增城镇就业70万人，2分；②城镇失业登记率控制在4.5%内，2分；③各项社会保险基金完成目标任务，1分④健全工资收入分配制度：加强工资收入分配宏观调控，健全工资决定和增长机制、完善公务员奖金制度、完善最低工资制度、工资指导线制度，1分⑤构建中国特色和谐劳动关系：全面实施劳动合同制度，企业劳动合同签订率保持在90%以上，1分、劳动保障监察举报投诉结案率达到97%，1分⑥推进基本公共服务均等化：实施“互联网+人社”2020行动计划，加快金保工程二期建设，2018年底持卡人数达到5400万人，2分。</t>
  </si>
  <si>
    <t>促进部门改进文风会风，加强经费及资产管理，推动网上办事，提高行政效率，降低行政成本效果较好的计6分；一般3分；无效果或者效果不明显0分。</t>
  </si>
  <si>
    <t>90%（含）以上计6分；</t>
  </si>
  <si>
    <t>80%（含）-90%，计4分；</t>
  </si>
  <si>
    <t>70%（含）-80%，计2分；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</si>
</sst>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88">
    <font>
      <sz val="11"/>
      <color theme="1"/>
      <name val="宋体"/>
      <charset val="134"/>
      <scheme val="minor"/>
    </font>
    <font>
      <sz val="18"/>
      <color theme="1"/>
      <name val="方正小标宋_GBK"/>
      <charset val="134"/>
    </font>
    <font>
      <sz val="12"/>
      <color theme="1"/>
      <name val="宋体"/>
      <charset val="134"/>
    </font>
    <font>
      <sz val="10"/>
      <color theme="1"/>
      <name val="黑体"/>
      <charset val="134"/>
    </font>
    <font>
      <sz val="10"/>
      <color theme="1"/>
      <name val="宋体"/>
      <charset val="134"/>
      <scheme val="major"/>
    </font>
    <font>
      <sz val="10"/>
      <name val="宋体"/>
      <charset val="134"/>
      <scheme val="major"/>
    </font>
    <font>
      <sz val="10"/>
      <name val="宋体"/>
      <charset val="134"/>
    </font>
    <font>
      <sz val="11"/>
      <color theme="1"/>
      <name val="仿宋_GB2312"/>
      <charset val="134"/>
    </font>
    <font>
      <b/>
      <sz val="20"/>
      <name val="仿宋_GB2312"/>
      <charset val="134"/>
    </font>
    <font>
      <sz val="16"/>
      <color rgb="FF000000"/>
      <name val="仿宋_GB2312"/>
      <charset val="134"/>
    </font>
    <font>
      <sz val="10.5"/>
      <color rgb="FF000000"/>
      <name val="仿宋_GB2312"/>
      <charset val="134"/>
    </font>
    <font>
      <sz val="10.5"/>
      <color theme="1"/>
      <name val="仿宋_GB2312"/>
      <charset val="134"/>
    </font>
    <font>
      <sz val="10"/>
      <color theme="1"/>
      <name val="宋体"/>
      <charset val="134"/>
      <scheme val="minor"/>
    </font>
    <font>
      <b/>
      <sz val="18"/>
      <color theme="1"/>
      <name val="方正小标宋_GBK"/>
      <charset val="134"/>
    </font>
    <font>
      <b/>
      <sz val="11"/>
      <color theme="1"/>
      <name val="宋体"/>
      <charset val="134"/>
      <scheme val="minor"/>
    </font>
    <font>
      <sz val="10"/>
      <color theme="1"/>
      <name val="仿宋_GB2312"/>
      <charset val="134"/>
    </font>
    <font>
      <sz val="10"/>
      <color theme="1"/>
      <name val="宋体"/>
      <charset val="134"/>
    </font>
    <font>
      <sz val="10"/>
      <color theme="1"/>
      <name val="Times New Roman"/>
      <charset val="134"/>
    </font>
    <font>
      <sz val="10"/>
      <name val="Times New Roman"/>
      <charset val="134"/>
    </font>
    <font>
      <sz val="10"/>
      <color theme="1"/>
      <name val="仿宋"/>
      <charset val="134"/>
    </font>
    <font>
      <sz val="11"/>
      <color theme="1"/>
      <name val="Times New Roman"/>
      <charset val="134"/>
    </font>
    <font>
      <sz val="11"/>
      <color theme="1"/>
      <name val="宋体"/>
      <charset val="134"/>
    </font>
    <font>
      <sz val="10"/>
      <color rgb="FF000000"/>
      <name val="宋体"/>
      <charset val="134"/>
    </font>
    <font>
      <sz val="10"/>
      <color rgb="FF000000"/>
      <name val="宋体"/>
      <charset val="134"/>
      <scheme val="minor"/>
    </font>
    <font>
      <sz val="11"/>
      <color rgb="FF000000"/>
      <name val="宋体"/>
      <charset val="134"/>
      <scheme val="minor"/>
    </font>
    <font>
      <sz val="10"/>
      <color rgb="FF000000"/>
      <name val="黑体"/>
      <charset val="134"/>
    </font>
    <font>
      <sz val="14"/>
      <name val="黑体"/>
      <charset val="134"/>
    </font>
    <font>
      <b/>
      <sz val="18"/>
      <name val="方正小标宋简体"/>
      <charset val="134"/>
    </font>
    <font>
      <sz val="11"/>
      <color indexed="8"/>
      <name val="宋体"/>
      <charset val="134"/>
    </font>
    <font>
      <sz val="11"/>
      <name val="宋体"/>
      <charset val="134"/>
    </font>
    <font>
      <sz val="12"/>
      <color indexed="8"/>
      <name val="宋体"/>
      <charset val="134"/>
    </font>
    <font>
      <sz val="12"/>
      <name val="宋体"/>
      <charset val="134"/>
    </font>
    <font>
      <sz val="10.5"/>
      <color indexed="8"/>
      <name val="仿宋"/>
      <charset val="134"/>
    </font>
    <font>
      <sz val="10.5"/>
      <name val="仿宋"/>
      <charset val="134"/>
    </font>
    <font>
      <sz val="12"/>
      <name val="仿宋"/>
      <charset val="134"/>
    </font>
    <font>
      <sz val="10"/>
      <color rgb="FF000000"/>
      <name val="Times New Roman"/>
      <charset val="0"/>
    </font>
    <font>
      <sz val="11"/>
      <color indexed="8"/>
      <name val="仿宋"/>
      <charset val="134"/>
    </font>
    <font>
      <b/>
      <sz val="16"/>
      <name val="方正小标宋简体"/>
      <charset val="134"/>
    </font>
    <font>
      <sz val="10"/>
      <color indexed="8"/>
      <name val="宋体"/>
      <charset val="134"/>
    </font>
    <font>
      <sz val="10"/>
      <name val="Times New Roman"/>
      <charset val="0"/>
    </font>
    <font>
      <sz val="10"/>
      <color indexed="8"/>
      <name val="Times New Roman"/>
      <charset val="0"/>
    </font>
    <font>
      <sz val="10"/>
      <color rgb="FF000000"/>
      <name val="仿宋"/>
      <charset val="134"/>
    </font>
    <font>
      <sz val="10"/>
      <color indexed="8"/>
      <name val="仿宋"/>
      <charset val="134"/>
    </font>
    <font>
      <sz val="10.5"/>
      <color indexed="8"/>
      <name val="Times New Roman"/>
      <charset val="0"/>
    </font>
    <font>
      <sz val="10.5"/>
      <name val="宋体"/>
      <charset val="134"/>
    </font>
    <font>
      <b/>
      <sz val="14"/>
      <name val="方正小标宋简体"/>
      <charset val="134"/>
    </font>
    <font>
      <sz val="10.5"/>
      <name val="Times New Roman"/>
      <charset val="0"/>
    </font>
    <font>
      <sz val="10"/>
      <name val="仿宋"/>
      <charset val="134"/>
    </font>
    <font>
      <sz val="10.5"/>
      <color theme="1"/>
      <name val="Calibri"/>
      <charset val="134"/>
    </font>
    <font>
      <sz val="14"/>
      <color theme="1"/>
      <name val="黑体"/>
      <charset val="134"/>
    </font>
    <font>
      <b/>
      <sz val="18"/>
      <color theme="1"/>
      <name val="Times New Roman"/>
      <charset val="134"/>
    </font>
    <font>
      <sz val="12"/>
      <color theme="1"/>
      <name val="Times New Roman"/>
      <charset val="134"/>
    </font>
    <font>
      <b/>
      <sz val="10.5"/>
      <color theme="1"/>
      <name val="仿宋_GB2312"/>
      <charset val="134"/>
    </font>
    <font>
      <b/>
      <sz val="10.5"/>
      <color theme="1"/>
      <name val="Times New Roman"/>
      <charset val="134"/>
    </font>
    <font>
      <sz val="10.5"/>
      <name val="仿宋_GB2312"/>
      <charset val="134"/>
    </font>
    <font>
      <sz val="10.5"/>
      <name val="Times New Roman"/>
      <charset val="134"/>
    </font>
    <font>
      <b/>
      <sz val="10.5"/>
      <name val="Times New Roman"/>
      <charset val="134"/>
    </font>
    <font>
      <sz val="10.5"/>
      <color theme="1"/>
      <name val="Times New Roman"/>
      <charset val="134"/>
    </font>
    <font>
      <sz val="10.5"/>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
      <b/>
      <sz val="12"/>
      <name val="仿宋"/>
      <charset val="134"/>
    </font>
    <font>
      <sz val="10"/>
      <color rgb="FF000000"/>
      <name val="宋体"/>
      <charset val="0"/>
    </font>
    <font>
      <sz val="10.5"/>
      <color theme="1"/>
      <name val="宋体"/>
      <charset val="134"/>
    </font>
    <font>
      <b/>
      <sz val="14"/>
      <name val="仿宋"/>
      <charset val="134"/>
    </font>
    <font>
      <sz val="10"/>
      <color rgb="FF000000"/>
      <name val="Times New Roman"/>
      <charset val="134"/>
    </font>
    <font>
      <b/>
      <sz val="10.5"/>
      <name val="仿宋_GB2312"/>
      <charset val="134"/>
    </font>
    <font>
      <sz val="10.5"/>
      <name val="仿宋"/>
      <charset val="0"/>
    </font>
    <font>
      <b/>
      <sz val="18"/>
      <color theme="1"/>
      <name val="宋体"/>
      <charset val="134"/>
    </font>
    <font>
      <b/>
      <sz val="20"/>
      <name val="宋体"/>
      <charset val="134"/>
    </font>
  </fonts>
  <fills count="3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4" borderId="22"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23" applyNumberFormat="0" applyFill="0" applyAlignment="0" applyProtection="0">
      <alignment vertical="center"/>
    </xf>
    <xf numFmtId="0" fontId="65" fillId="0" borderId="23" applyNumberFormat="0" applyFill="0" applyAlignment="0" applyProtection="0">
      <alignment vertical="center"/>
    </xf>
    <xf numFmtId="0" fontId="66" fillId="0" borderId="24" applyNumberFormat="0" applyFill="0" applyAlignment="0" applyProtection="0">
      <alignment vertical="center"/>
    </xf>
    <xf numFmtId="0" fontId="66" fillId="0" borderId="0" applyNumberFormat="0" applyFill="0" applyBorder="0" applyAlignment="0" applyProtection="0">
      <alignment vertical="center"/>
    </xf>
    <xf numFmtId="0" fontId="67" fillId="5" borderId="25" applyNumberFormat="0" applyAlignment="0" applyProtection="0">
      <alignment vertical="center"/>
    </xf>
    <xf numFmtId="0" fontId="68" fillId="6" borderId="26" applyNumberFormat="0" applyAlignment="0" applyProtection="0">
      <alignment vertical="center"/>
    </xf>
    <xf numFmtId="0" fontId="69" fillId="6" borderId="25" applyNumberFormat="0" applyAlignment="0" applyProtection="0">
      <alignment vertical="center"/>
    </xf>
    <xf numFmtId="0" fontId="70" fillId="7" borderId="27" applyNumberFormat="0" applyAlignment="0" applyProtection="0">
      <alignment vertical="center"/>
    </xf>
    <xf numFmtId="0" fontId="71" fillId="0" borderId="28" applyNumberFormat="0" applyFill="0" applyAlignment="0" applyProtection="0">
      <alignment vertical="center"/>
    </xf>
    <xf numFmtId="0" fontId="72" fillId="0" borderId="29" applyNumberFormat="0" applyFill="0" applyAlignment="0" applyProtection="0">
      <alignment vertical="center"/>
    </xf>
    <xf numFmtId="0" fontId="73" fillId="8" borderId="0" applyNumberFormat="0" applyBorder="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77" fillId="12" borderId="0" applyNumberFormat="0" applyBorder="0" applyAlignment="0" applyProtection="0">
      <alignment vertical="center"/>
    </xf>
    <xf numFmtId="0" fontId="77" fillId="13" borderId="0" applyNumberFormat="0" applyBorder="0" applyAlignment="0" applyProtection="0">
      <alignment vertical="center"/>
    </xf>
    <xf numFmtId="0" fontId="76" fillId="14" borderId="0" applyNumberFormat="0" applyBorder="0" applyAlignment="0" applyProtection="0">
      <alignment vertical="center"/>
    </xf>
    <xf numFmtId="0" fontId="76" fillId="15" borderId="0" applyNumberFormat="0" applyBorder="0" applyAlignment="0" applyProtection="0">
      <alignment vertical="center"/>
    </xf>
    <xf numFmtId="0" fontId="77" fillId="16" borderId="0" applyNumberFormat="0" applyBorder="0" applyAlignment="0" applyProtection="0">
      <alignment vertical="center"/>
    </xf>
    <xf numFmtId="0" fontId="77" fillId="17" borderId="0" applyNumberFormat="0" applyBorder="0" applyAlignment="0" applyProtection="0">
      <alignment vertical="center"/>
    </xf>
    <xf numFmtId="0" fontId="76" fillId="18" borderId="0" applyNumberFormat="0" applyBorder="0" applyAlignment="0" applyProtection="0">
      <alignment vertical="center"/>
    </xf>
    <xf numFmtId="0" fontId="76" fillId="19" borderId="0" applyNumberFormat="0" applyBorder="0" applyAlignment="0" applyProtection="0">
      <alignment vertical="center"/>
    </xf>
    <xf numFmtId="0" fontId="77" fillId="20" borderId="0" applyNumberFormat="0" applyBorder="0" applyAlignment="0" applyProtection="0">
      <alignment vertical="center"/>
    </xf>
    <xf numFmtId="0" fontId="77" fillId="21" borderId="0" applyNumberFormat="0" applyBorder="0" applyAlignment="0" applyProtection="0">
      <alignment vertical="center"/>
    </xf>
    <xf numFmtId="0" fontId="76" fillId="22" borderId="0" applyNumberFormat="0" applyBorder="0" applyAlignment="0" applyProtection="0">
      <alignment vertical="center"/>
    </xf>
    <xf numFmtId="0" fontId="76" fillId="23" borderId="0" applyNumberFormat="0" applyBorder="0" applyAlignment="0" applyProtection="0">
      <alignment vertical="center"/>
    </xf>
    <xf numFmtId="0" fontId="77" fillId="24" borderId="0" applyNumberFormat="0" applyBorder="0" applyAlignment="0" applyProtection="0">
      <alignment vertical="center"/>
    </xf>
    <xf numFmtId="0" fontId="77" fillId="25" borderId="0" applyNumberFormat="0" applyBorder="0" applyAlignment="0" applyProtection="0">
      <alignment vertical="center"/>
    </xf>
    <xf numFmtId="0" fontId="76" fillId="26" borderId="0" applyNumberFormat="0" applyBorder="0" applyAlignment="0" applyProtection="0">
      <alignment vertical="center"/>
    </xf>
    <xf numFmtId="0" fontId="76" fillId="27" borderId="0" applyNumberFormat="0" applyBorder="0" applyAlignment="0" applyProtection="0">
      <alignment vertical="center"/>
    </xf>
    <xf numFmtId="0" fontId="77" fillId="28" borderId="0" applyNumberFormat="0" applyBorder="0" applyAlignment="0" applyProtection="0">
      <alignment vertical="center"/>
    </xf>
    <xf numFmtId="0" fontId="77" fillId="29" borderId="0" applyNumberFormat="0" applyBorder="0" applyAlignment="0" applyProtection="0">
      <alignment vertical="center"/>
    </xf>
    <xf numFmtId="0" fontId="76" fillId="30" borderId="0" applyNumberFormat="0" applyBorder="0" applyAlignment="0" applyProtection="0">
      <alignment vertical="center"/>
    </xf>
    <xf numFmtId="0" fontId="76" fillId="31" borderId="0" applyNumberFormat="0" applyBorder="0" applyAlignment="0" applyProtection="0">
      <alignment vertical="center"/>
    </xf>
    <xf numFmtId="0" fontId="77" fillId="32" borderId="0" applyNumberFormat="0" applyBorder="0" applyAlignment="0" applyProtection="0">
      <alignment vertical="center"/>
    </xf>
    <xf numFmtId="0" fontId="77" fillId="33" borderId="0" applyNumberFormat="0" applyBorder="0" applyAlignment="0" applyProtection="0">
      <alignment vertical="center"/>
    </xf>
    <xf numFmtId="0" fontId="76" fillId="34" borderId="0" applyNumberFormat="0" applyBorder="0" applyAlignment="0" applyProtection="0">
      <alignment vertical="center"/>
    </xf>
    <xf numFmtId="9" fontId="0" fillId="0" borderId="0" applyFont="0" applyFill="0" applyBorder="0" applyAlignment="0" applyProtection="0">
      <alignment vertical="center"/>
    </xf>
    <xf numFmtId="9" fontId="31" fillId="0" borderId="0" applyFont="0" applyFill="0" applyBorder="0" applyAlignment="0" applyProtection="0"/>
    <xf numFmtId="9" fontId="0" fillId="0" borderId="0" applyFont="0" applyFill="0" applyBorder="0" applyAlignment="0" applyProtection="0">
      <alignment vertical="center"/>
    </xf>
    <xf numFmtId="0" fontId="0" fillId="0" borderId="0"/>
    <xf numFmtId="0" fontId="31" fillId="0" borderId="0"/>
    <xf numFmtId="0" fontId="31"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43" fontId="2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335">
    <xf numFmtId="0" fontId="0" fillId="0" borderId="0" xfId="0"/>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justify" vertical="center"/>
    </xf>
    <xf numFmtId="0" fontId="0" fillId="0" borderId="0" xfId="0"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4" xfId="0" applyFont="1" applyBorder="1" applyAlignment="1">
      <alignment vertical="center"/>
    </xf>
    <xf numFmtId="0" fontId="6" fillId="0" borderId="0" xfId="0" applyFont="1" applyAlignment="1">
      <alignment vertical="center"/>
    </xf>
    <xf numFmtId="0" fontId="7" fillId="0" borderId="0" xfId="0" applyFont="1"/>
    <xf numFmtId="0" fontId="8" fillId="0" borderId="0" xfId="56" applyFont="1" applyAlignment="1">
      <alignment horizontal="center" vertical="center" wrapText="1"/>
    </xf>
    <xf numFmtId="0" fontId="9" fillId="0" borderId="0" xfId="0" applyFont="1" applyAlignment="1">
      <alignment horizontal="left" vertical="center"/>
    </xf>
    <xf numFmtId="0" fontId="0" fillId="0" borderId="0" xfId="0" applyAlignment="1">
      <alignment horizontal="left"/>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43" fontId="10" fillId="0" borderId="3" xfId="1" applyFont="1" applyFill="1" applyBorder="1" applyAlignment="1">
      <alignment horizontal="left" vertical="center"/>
    </xf>
    <xf numFmtId="43" fontId="10" fillId="0" borderId="11" xfId="1" applyFont="1" applyFill="1" applyBorder="1" applyAlignment="1">
      <alignment horizontal="left" vertical="center"/>
    </xf>
    <xf numFmtId="43" fontId="10" fillId="0" borderId="1" xfId="1" applyFont="1" applyFill="1" applyBorder="1" applyAlignment="1">
      <alignment horizontal="left" vertical="center"/>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9" fontId="10" fillId="0" borderId="3" xfId="0" applyNumberFormat="1"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9" fontId="10" fillId="0" borderId="1" xfId="0" applyNumberFormat="1" applyFont="1" applyBorder="1" applyAlignment="1">
      <alignment horizontal="center" vertical="center"/>
    </xf>
    <xf numFmtId="0" fontId="10" fillId="0" borderId="4" xfId="0" applyFont="1"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0" fillId="0" borderId="3" xfId="0" applyFont="1" applyBorder="1" applyAlignment="1">
      <alignment horizontal="left" vertical="center"/>
    </xf>
    <xf numFmtId="0" fontId="0" fillId="0" borderId="11" xfId="0" applyBorder="1" applyAlignment="1">
      <alignment horizontal="left" vertical="center"/>
    </xf>
    <xf numFmtId="0" fontId="10" fillId="0" borderId="13" xfId="0" applyFont="1" applyBorder="1" applyAlignment="1">
      <alignment horizontal="center" vertical="center" wrapText="1"/>
    </xf>
    <xf numFmtId="0" fontId="0" fillId="0" borderId="1" xfId="0" applyBorder="1"/>
    <xf numFmtId="0" fontId="0" fillId="0" borderId="3" xfId="0" applyBorder="1"/>
    <xf numFmtId="0" fontId="0" fillId="0" borderId="11" xfId="0" applyBorder="1"/>
    <xf numFmtId="0" fontId="0" fillId="0" borderId="12" xfId="0" applyBorder="1"/>
    <xf numFmtId="0" fontId="11" fillId="0" borderId="0" xfId="0" applyFont="1" applyAlignment="1">
      <alignment horizontal="right" vertical="center"/>
    </xf>
    <xf numFmtId="0" fontId="10" fillId="0" borderId="11" xfId="0" applyFont="1" applyBorder="1" applyAlignment="1">
      <alignment horizontal="center" vertical="center"/>
    </xf>
    <xf numFmtId="10" fontId="10" fillId="0" borderId="1" xfId="3" applyNumberFormat="1" applyFont="1" applyFill="1" applyBorder="1" applyAlignment="1">
      <alignment horizontal="center" vertical="center"/>
    </xf>
    <xf numFmtId="10" fontId="10" fillId="0" borderId="3" xfId="0" applyNumberFormat="1" applyFont="1" applyBorder="1" applyAlignment="1">
      <alignment horizontal="center" vertical="center"/>
    </xf>
    <xf numFmtId="176" fontId="10" fillId="0" borderId="1" xfId="0" applyNumberFormat="1" applyFont="1" applyBorder="1" applyAlignment="1">
      <alignment horizontal="center" vertical="center"/>
    </xf>
    <xf numFmtId="10" fontId="10" fillId="0" borderId="1" xfId="0" applyNumberFormat="1" applyFont="1" applyBorder="1" applyAlignment="1">
      <alignment horizontal="center" vertical="center"/>
    </xf>
    <xf numFmtId="177" fontId="10" fillId="0" borderId="1" xfId="0" applyNumberFormat="1" applyFont="1" applyBorder="1" applyAlignment="1">
      <alignment horizontal="center" vertical="center"/>
    </xf>
    <xf numFmtId="176" fontId="0" fillId="0" borderId="1" xfId="0" applyNumberFormat="1" applyBorder="1"/>
    <xf numFmtId="0" fontId="12" fillId="0" borderId="0" xfId="58" applyFont="1"/>
    <xf numFmtId="0" fontId="0" fillId="0" borderId="0" xfId="58"/>
    <xf numFmtId="0" fontId="13" fillId="0" borderId="0" xfId="0" applyFont="1" applyAlignment="1">
      <alignment horizontal="center" vertical="center"/>
    </xf>
    <xf numFmtId="0" fontId="14" fillId="0" borderId="0" xfId="0" applyFont="1"/>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horizontal="center" vertical="center" wrapText="1"/>
    </xf>
    <xf numFmtId="0" fontId="12" fillId="0" borderId="1" xfId="0" applyFont="1" applyBorder="1" applyAlignment="1">
      <alignment vertical="center" wrapText="1"/>
    </xf>
    <xf numFmtId="177" fontId="15" fillId="0" borderId="1" xfId="0" applyNumberFormat="1" applyFont="1" applyBorder="1" applyAlignment="1">
      <alignment horizontal="center" vertical="center" wrapText="1"/>
    </xf>
    <xf numFmtId="10" fontId="15" fillId="0" borderId="1" xfId="0" applyNumberFormat="1" applyFont="1" applyBorder="1" applyAlignment="1">
      <alignment horizontal="left" vertical="center" wrapText="1"/>
    </xf>
    <xf numFmtId="0" fontId="15" fillId="0" borderId="1" xfId="0" applyFont="1" applyBorder="1" applyAlignment="1">
      <alignment horizontal="left" vertical="center" wrapText="1" indent="3"/>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58" applyFont="1" applyBorder="1" applyAlignment="1">
      <alignment horizontal="center" vertical="center" wrapText="1"/>
    </xf>
    <xf numFmtId="0" fontId="17" fillId="0" borderId="1" xfId="58" applyFont="1" applyBorder="1" applyAlignment="1">
      <alignment horizontal="center" vertical="center" wrapText="1"/>
    </xf>
    <xf numFmtId="0" fontId="16" fillId="0" borderId="1" xfId="58" applyFont="1" applyBorder="1" applyAlignment="1">
      <alignment horizontal="left" vertical="center" wrapText="1"/>
    </xf>
    <xf numFmtId="9" fontId="17" fillId="0" borderId="1" xfId="58" applyNumberFormat="1" applyFont="1" applyBorder="1" applyAlignment="1">
      <alignment horizontal="center" vertical="center" wrapText="1"/>
    </xf>
    <xf numFmtId="10" fontId="17" fillId="0" borderId="1" xfId="58" applyNumberFormat="1" applyFont="1" applyBorder="1" applyAlignment="1">
      <alignment horizontal="center" vertical="center" wrapText="1"/>
    </xf>
    <xf numFmtId="0" fontId="16" fillId="0" borderId="2" xfId="58" applyFont="1" applyBorder="1" applyAlignment="1">
      <alignment horizontal="center" vertical="center" wrapText="1"/>
    </xf>
    <xf numFmtId="177" fontId="6" fillId="0" borderId="1" xfId="58" applyNumberFormat="1" applyFont="1" applyBorder="1" applyAlignment="1">
      <alignment horizontal="center" vertical="center" wrapText="1"/>
    </xf>
    <xf numFmtId="0" fontId="16" fillId="0" borderId="8" xfId="58" applyFont="1" applyBorder="1" applyAlignment="1">
      <alignment horizontal="center" vertical="center" wrapText="1"/>
    </xf>
    <xf numFmtId="0" fontId="6" fillId="0" borderId="1" xfId="58" applyFont="1" applyBorder="1" applyAlignment="1">
      <alignment horizontal="center" vertical="center" wrapText="1"/>
    </xf>
    <xf numFmtId="0" fontId="17" fillId="0" borderId="1" xfId="58" applyFont="1" applyBorder="1" applyAlignment="1">
      <alignment horizontal="left" vertical="center" wrapText="1"/>
    </xf>
    <xf numFmtId="0" fontId="18" fillId="0" borderId="1" xfId="58" applyFont="1" applyBorder="1" applyAlignment="1">
      <alignment horizontal="center" vertical="center" wrapText="1"/>
    </xf>
    <xf numFmtId="10" fontId="19" fillId="0" borderId="1" xfId="0" applyNumberFormat="1" applyFont="1" applyBorder="1" applyAlignment="1">
      <alignment horizontal="center" vertical="center" wrapText="1"/>
    </xf>
    <xf numFmtId="0" fontId="16" fillId="0" borderId="4" xfId="58" applyFont="1" applyBorder="1" applyAlignment="1">
      <alignment horizontal="center" vertical="center" wrapText="1"/>
    </xf>
    <xf numFmtId="0" fontId="6" fillId="0" borderId="1" xfId="58" applyFont="1" applyBorder="1" applyAlignment="1">
      <alignment horizontal="left" vertical="center" wrapText="1"/>
    </xf>
    <xf numFmtId="9" fontId="18" fillId="0" borderId="1" xfId="58" applyNumberFormat="1" applyFont="1" applyBorder="1" applyAlignment="1">
      <alignment horizontal="center" vertical="center" wrapText="1"/>
    </xf>
    <xf numFmtId="0" fontId="12" fillId="0" borderId="1" xfId="0" applyFont="1" applyBorder="1"/>
    <xf numFmtId="0" fontId="16" fillId="0" borderId="1" xfId="0" applyFont="1" applyBorder="1" applyAlignment="1">
      <alignment vertical="center"/>
    </xf>
    <xf numFmtId="0" fontId="17" fillId="0" borderId="2" xfId="58" applyFont="1" applyBorder="1" applyAlignment="1">
      <alignment horizontal="center" vertical="center" wrapText="1"/>
    </xf>
    <xf numFmtId="0" fontId="17" fillId="0" borderId="1" xfId="58" applyFont="1" applyBorder="1" applyAlignment="1">
      <alignment vertical="center" wrapText="1"/>
    </xf>
    <xf numFmtId="177" fontId="18" fillId="0" borderId="2" xfId="58" applyNumberFormat="1" applyFont="1" applyBorder="1" applyAlignment="1">
      <alignment horizontal="center" vertical="center"/>
    </xf>
    <xf numFmtId="0" fontId="20" fillId="0" borderId="8" xfId="58" applyFont="1" applyBorder="1" applyAlignment="1">
      <alignment horizontal="center" vertical="center" wrapText="1"/>
    </xf>
    <xf numFmtId="0" fontId="6" fillId="0" borderId="1" xfId="58" applyFont="1" applyBorder="1" applyAlignment="1">
      <alignment horizontal="center" vertical="center"/>
    </xf>
    <xf numFmtId="0" fontId="18" fillId="0" borderId="1" xfId="58" applyFont="1" applyBorder="1" applyAlignment="1">
      <alignment horizontal="center" vertical="center"/>
    </xf>
    <xf numFmtId="0" fontId="16" fillId="0" borderId="1" xfId="58" applyFont="1" applyBorder="1" applyAlignment="1">
      <alignment vertical="center" wrapText="1"/>
    </xf>
    <xf numFmtId="0" fontId="20" fillId="0" borderId="4" xfId="58" applyFont="1" applyBorder="1" applyAlignment="1">
      <alignment horizontal="center" vertical="center" wrapText="1"/>
    </xf>
    <xf numFmtId="9" fontId="17" fillId="2" borderId="1" xfId="58" applyNumberFormat="1" applyFont="1" applyFill="1" applyBorder="1" applyAlignment="1">
      <alignment horizontal="center" vertical="center" wrapText="1"/>
    </xf>
    <xf numFmtId="0" fontId="20" fillId="0" borderId="2" xfId="58" applyFont="1" applyBorder="1" applyAlignment="1">
      <alignment horizontal="center" vertical="center" wrapText="1"/>
    </xf>
    <xf numFmtId="0" fontId="18" fillId="0" borderId="2" xfId="58"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21" fillId="0" borderId="1" xfId="58" applyFont="1" applyBorder="1"/>
    <xf numFmtId="0" fontId="21" fillId="0" borderId="1" xfId="58" applyFont="1" applyBorder="1" applyAlignment="1">
      <alignment wrapText="1"/>
    </xf>
    <xf numFmtId="0" fontId="20" fillId="0" borderId="1" xfId="58" applyFont="1" applyBorder="1"/>
    <xf numFmtId="9" fontId="20" fillId="0" borderId="1" xfId="58" applyNumberFormat="1" applyFont="1" applyBorder="1"/>
    <xf numFmtId="0" fontId="20" fillId="0" borderId="1" xfId="58" applyFont="1" applyBorder="1" applyAlignment="1">
      <alignment horizontal="center"/>
    </xf>
    <xf numFmtId="0" fontId="6" fillId="0" borderId="2" xfId="58" applyFont="1" applyBorder="1" applyAlignment="1">
      <alignment horizontal="center" vertical="center" wrapText="1"/>
    </xf>
    <xf numFmtId="0" fontId="20" fillId="0" borderId="1" xfId="58" applyFont="1" applyBorder="1" applyAlignment="1">
      <alignment wrapText="1"/>
    </xf>
    <xf numFmtId="0" fontId="20" fillId="0" borderId="1" xfId="58" applyFont="1" applyBorder="1" applyAlignment="1">
      <alignment horizontal="center" wrapText="1"/>
    </xf>
    <xf numFmtId="0" fontId="18" fillId="0" borderId="4" xfId="58" applyFont="1" applyBorder="1" applyAlignment="1">
      <alignment horizontal="center" vertical="center" wrapText="1"/>
    </xf>
    <xf numFmtId="0" fontId="16" fillId="0" borderId="1" xfId="58" applyFont="1" applyBorder="1" applyAlignment="1">
      <alignment horizontal="center" vertical="center"/>
    </xf>
    <xf numFmtId="0" fontId="17" fillId="0" borderId="1" xfId="58" applyFont="1" applyBorder="1" applyAlignment="1">
      <alignment horizontal="center" vertical="center"/>
    </xf>
    <xf numFmtId="0" fontId="18" fillId="0" borderId="2" xfId="58" applyFont="1" applyBorder="1" applyAlignment="1">
      <alignment horizontal="center" vertical="center" wrapText="1"/>
    </xf>
    <xf numFmtId="0" fontId="17" fillId="0" borderId="1" xfId="58" applyFont="1" applyBorder="1" applyAlignment="1">
      <alignment vertical="center"/>
    </xf>
    <xf numFmtId="9" fontId="18" fillId="0" borderId="2" xfId="58" applyNumberFormat="1" applyFont="1" applyBorder="1" applyAlignment="1">
      <alignment horizontal="center" vertical="center" wrapText="1"/>
    </xf>
    <xf numFmtId="0" fontId="18" fillId="0" borderId="8" xfId="58" applyFont="1" applyBorder="1" applyAlignment="1">
      <alignment horizontal="center" vertical="center" wrapText="1"/>
    </xf>
    <xf numFmtId="0" fontId="17" fillId="2" borderId="1" xfId="58" applyFont="1" applyFill="1" applyBorder="1" applyAlignment="1">
      <alignment horizontal="center" vertical="center"/>
    </xf>
    <xf numFmtId="0" fontId="17" fillId="0" borderId="2" xfId="58" applyFont="1" applyBorder="1" applyAlignment="1">
      <alignment horizontal="center" vertical="center"/>
    </xf>
    <xf numFmtId="0" fontId="20" fillId="0" borderId="2" xfId="58" applyFont="1" applyBorder="1" applyAlignment="1">
      <alignment horizontal="center"/>
    </xf>
    <xf numFmtId="0" fontId="17" fillId="0" borderId="8" xfId="58" applyFont="1" applyBorder="1" applyAlignment="1">
      <alignment horizontal="center" vertical="center"/>
    </xf>
    <xf numFmtId="0" fontId="20" fillId="0" borderId="8" xfId="58" applyFont="1" applyBorder="1" applyAlignment="1">
      <alignment horizontal="center"/>
    </xf>
    <xf numFmtId="0" fontId="17" fillId="0" borderId="4" xfId="58" applyFont="1" applyBorder="1" applyAlignment="1">
      <alignment horizontal="center" vertical="center"/>
    </xf>
    <xf numFmtId="0" fontId="20" fillId="0" borderId="4" xfId="58" applyFont="1" applyBorder="1" applyAlignment="1">
      <alignment horizontal="center"/>
    </xf>
    <xf numFmtId="0" fontId="4" fillId="0" borderId="1" xfId="0" applyFont="1" applyBorder="1" applyAlignment="1">
      <alignment vertical="center" wrapText="1"/>
    </xf>
    <xf numFmtId="9" fontId="3" fillId="0" borderId="1" xfId="0" applyNumberFormat="1" applyFont="1" applyBorder="1" applyAlignment="1">
      <alignment horizontal="center" vertical="center" wrapText="1"/>
    </xf>
    <xf numFmtId="0" fontId="3" fillId="0" borderId="8" xfId="0" applyFont="1" applyBorder="1" applyAlignment="1">
      <alignment horizontal="center" vertical="center" wrapText="1"/>
    </xf>
    <xf numFmtId="9" fontId="3" fillId="0" borderId="0" xfId="0" applyNumberFormat="1" applyFont="1" applyAlignment="1">
      <alignment horizontal="center" vertical="center" wrapText="1"/>
    </xf>
    <xf numFmtId="9" fontId="3" fillId="0" borderId="2" xfId="0" applyNumberFormat="1" applyFont="1" applyBorder="1" applyAlignment="1">
      <alignment horizontal="center" vertical="center" wrapText="1"/>
    </xf>
    <xf numFmtId="0" fontId="4" fillId="0" borderId="3" xfId="0" applyFont="1" applyBorder="1" applyAlignment="1">
      <alignment vertical="center" wrapText="1"/>
    </xf>
    <xf numFmtId="9" fontId="22"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9" fontId="22" fillId="0" borderId="14" xfId="0" applyNumberFormat="1" applyFont="1" applyBorder="1" applyAlignment="1">
      <alignment horizontal="center" vertical="center" wrapText="1"/>
    </xf>
    <xf numFmtId="9" fontId="4" fillId="0" borderId="4" xfId="0" applyNumberFormat="1" applyFont="1" applyBorder="1" applyAlignment="1">
      <alignment horizontal="left" vertical="center" wrapText="1"/>
    </xf>
    <xf numFmtId="9" fontId="4" fillId="0" borderId="1" xfId="0" applyNumberFormat="1" applyFont="1" applyBorder="1" applyAlignment="1">
      <alignment horizontal="left" vertical="center" wrapText="1"/>
    </xf>
    <xf numFmtId="0" fontId="23" fillId="0" borderId="0" xfId="0" applyFont="1"/>
    <xf numFmtId="9" fontId="22" fillId="0" borderId="15" xfId="0" applyNumberFormat="1" applyFont="1" applyBorder="1" applyAlignment="1">
      <alignment horizontal="center" vertical="center" wrapText="1"/>
    </xf>
    <xf numFmtId="9" fontId="4" fillId="0" borderId="2" xfId="0" applyNumberFormat="1" applyFont="1" applyBorder="1" applyAlignment="1">
      <alignment horizontal="left" vertical="center" wrapText="1"/>
    </xf>
    <xf numFmtId="0" fontId="6" fillId="0" borderId="2" xfId="0" applyFont="1" applyBorder="1" applyAlignment="1">
      <alignment horizontal="center" vertical="center"/>
    </xf>
    <xf numFmtId="0" fontId="4" fillId="0" borderId="5" xfId="0" applyFont="1" applyBorder="1" applyAlignment="1">
      <alignment horizontal="left" vertical="center" wrapText="1"/>
    </xf>
    <xf numFmtId="9" fontId="4" fillId="2" borderId="1" xfId="0" applyNumberFormat="1" applyFont="1" applyFill="1" applyBorder="1" applyAlignment="1">
      <alignment horizontal="left" vertical="center" wrapText="1"/>
    </xf>
    <xf numFmtId="0" fontId="0" fillId="0" borderId="2" xfId="0" applyBorder="1" applyAlignment="1">
      <alignment horizontal="center" vertical="center" wrapText="1"/>
    </xf>
    <xf numFmtId="0" fontId="4" fillId="0" borderId="3" xfId="0" applyFont="1" applyBorder="1" applyAlignment="1">
      <alignment horizontal="left" vertical="center" wrapText="1"/>
    </xf>
    <xf numFmtId="0" fontId="0" fillId="0" borderId="16" xfId="0" applyBorder="1" applyAlignment="1">
      <alignment horizontal="center" vertical="center"/>
    </xf>
    <xf numFmtId="0" fontId="4" fillId="0" borderId="0" xfId="0" applyFont="1" applyAlignment="1">
      <alignment horizontal="left" vertical="center" wrapText="1"/>
    </xf>
    <xf numFmtId="10" fontId="24" fillId="0" borderId="1" xfId="0" applyNumberFormat="1" applyFont="1" applyBorder="1" applyAlignment="1">
      <alignment horizontal="center" vertical="center"/>
    </xf>
    <xf numFmtId="10" fontId="4" fillId="0" borderId="1" xfId="0" applyNumberFormat="1" applyFont="1" applyBorder="1" applyAlignment="1">
      <alignment horizontal="center" vertical="center" wrapText="1"/>
    </xf>
    <xf numFmtId="0" fontId="0" fillId="0" borderId="17" xfId="0" applyBorder="1" applyAlignment="1">
      <alignment horizontal="center" vertical="center"/>
    </xf>
    <xf numFmtId="0" fontId="22" fillId="0" borderId="14" xfId="0" applyFont="1" applyBorder="1" applyAlignment="1">
      <alignment horizontal="justify" vertical="center" wrapText="1"/>
    </xf>
    <xf numFmtId="10" fontId="22"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0" fillId="0" borderId="13" xfId="0" applyBorder="1" applyAlignment="1">
      <alignment horizontal="center" vertical="center"/>
    </xf>
    <xf numFmtId="0" fontId="21" fillId="0" borderId="1" xfId="58" applyFont="1" applyBorder="1" applyAlignment="1">
      <alignment horizontal="center" wrapText="1"/>
    </xf>
    <xf numFmtId="0" fontId="0" fillId="0" borderId="6" xfId="0" applyBorder="1" applyAlignment="1">
      <alignment horizontal="center" vertical="center"/>
    </xf>
    <xf numFmtId="0" fontId="24" fillId="0" borderId="1" xfId="0" applyFont="1" applyBorder="1" applyAlignment="1">
      <alignment horizont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wrapText="1"/>
    </xf>
    <xf numFmtId="0" fontId="3" fillId="2" borderId="1" xfId="0" applyFont="1" applyFill="1" applyBorder="1" applyAlignment="1">
      <alignment horizontal="center" vertical="center" wrapText="1"/>
    </xf>
    <xf numFmtId="0" fontId="0" fillId="0" borderId="11" xfId="0" applyBorder="1" applyAlignment="1">
      <alignment wrapText="1"/>
    </xf>
    <xf numFmtId="0" fontId="6" fillId="3" borderId="0" xfId="0" applyFont="1" applyFill="1" applyBorder="1" applyAlignment="1"/>
    <xf numFmtId="43" fontId="6" fillId="3" borderId="0" xfId="0" applyNumberFormat="1" applyFont="1" applyFill="1" applyBorder="1" applyAlignment="1"/>
    <xf numFmtId="0" fontId="6" fillId="3" borderId="0" xfId="0" applyFont="1" applyFill="1" applyBorder="1" applyAlignment="1">
      <alignment horizontal="center"/>
    </xf>
    <xf numFmtId="0" fontId="6" fillId="0" borderId="0" xfId="0" applyFont="1" applyFill="1" applyBorder="1" applyAlignment="1"/>
    <xf numFmtId="0" fontId="26" fillId="3" borderId="0" xfId="0" applyFont="1" applyFill="1" applyBorder="1" applyAlignment="1">
      <alignment vertical="center"/>
    </xf>
    <xf numFmtId="0" fontId="27" fillId="0" borderId="0" xfId="0" applyFont="1" applyFill="1" applyBorder="1" applyAlignment="1">
      <alignment horizontal="center" vertical="center" wrapText="1"/>
    </xf>
    <xf numFmtId="0" fontId="28" fillId="3" borderId="0" xfId="0" applyNumberFormat="1" applyFont="1" applyFill="1" applyBorder="1" applyAlignment="1" applyProtection="1"/>
    <xf numFmtId="43" fontId="29" fillId="3" borderId="0" xfId="0" applyNumberFormat="1" applyFont="1" applyFill="1" applyBorder="1" applyAlignment="1" applyProtection="1"/>
    <xf numFmtId="0" fontId="28" fillId="3" borderId="0" xfId="0" applyNumberFormat="1" applyFont="1" applyFill="1" applyBorder="1" applyAlignment="1" applyProtection="1">
      <alignment horizontal="center" vertical="center"/>
    </xf>
    <xf numFmtId="0" fontId="30" fillId="3" borderId="18" xfId="0" applyNumberFormat="1" applyFont="1" applyFill="1" applyBorder="1" applyAlignment="1" applyProtection="1">
      <alignment vertical="center"/>
    </xf>
    <xf numFmtId="43" fontId="31" fillId="3" borderId="18" xfId="0" applyNumberFormat="1" applyFont="1" applyFill="1" applyBorder="1" applyAlignment="1" applyProtection="1">
      <alignment vertical="center"/>
    </xf>
    <xf numFmtId="43" fontId="31" fillId="3" borderId="18" xfId="0" applyNumberFormat="1" applyFont="1" applyFill="1" applyBorder="1" applyAlignment="1" applyProtection="1">
      <alignment horizontal="center" vertical="center"/>
    </xf>
    <xf numFmtId="0" fontId="30" fillId="3" borderId="18" xfId="0" applyNumberFormat="1" applyFont="1" applyFill="1" applyBorder="1" applyAlignment="1" applyProtection="1">
      <alignment horizontal="center" vertical="center"/>
    </xf>
    <xf numFmtId="0" fontId="30" fillId="3" borderId="19" xfId="0" applyNumberFormat="1" applyFont="1" applyFill="1" applyBorder="1" applyAlignment="1" applyProtection="1">
      <alignment horizontal="center" vertical="center"/>
    </xf>
    <xf numFmtId="43" fontId="31" fillId="3" borderId="20" xfId="0" applyNumberFormat="1" applyFont="1" applyFill="1" applyBorder="1" applyAlignment="1" applyProtection="1">
      <alignment horizontal="center" vertical="center"/>
    </xf>
    <xf numFmtId="43" fontId="31" fillId="3" borderId="21" xfId="0" applyNumberFormat="1" applyFont="1" applyFill="1" applyBorder="1" applyAlignment="1" applyProtection="1">
      <alignment horizontal="center" vertical="center"/>
    </xf>
    <xf numFmtId="0" fontId="30" fillId="3" borderId="20" xfId="0" applyNumberFormat="1" applyFont="1" applyFill="1" applyBorder="1" applyAlignment="1" applyProtection="1">
      <alignment horizontal="center" vertical="center" wrapText="1"/>
    </xf>
    <xf numFmtId="0" fontId="30" fillId="3" borderId="19" xfId="0" applyNumberFormat="1" applyFont="1" applyFill="1" applyBorder="1" applyAlignment="1" applyProtection="1">
      <alignment horizontal="left" vertical="center"/>
    </xf>
    <xf numFmtId="43" fontId="29" fillId="3" borderId="1" xfId="0" applyNumberFormat="1" applyFont="1" applyFill="1" applyBorder="1" applyAlignment="1" applyProtection="1">
      <alignment horizontal="center" vertical="center"/>
    </xf>
    <xf numFmtId="10" fontId="28" fillId="3" borderId="1" xfId="0" applyNumberFormat="1" applyFont="1" applyFill="1" applyBorder="1" applyAlignment="1" applyProtection="1">
      <alignment horizontal="center" vertical="center" wrapText="1"/>
    </xf>
    <xf numFmtId="0" fontId="30" fillId="3" borderId="19" xfId="0" applyNumberFormat="1" applyFont="1" applyFill="1" applyBorder="1" applyAlignment="1" applyProtection="1">
      <alignment vertical="center"/>
    </xf>
    <xf numFmtId="10" fontId="28" fillId="3" borderId="1" xfId="0" applyNumberFormat="1" applyFont="1" applyFill="1" applyBorder="1" applyAlignment="1" applyProtection="1">
      <alignment horizontal="center" vertical="center"/>
    </xf>
    <xf numFmtId="0" fontId="30" fillId="3" borderId="1" xfId="0" applyNumberFormat="1" applyFont="1" applyFill="1" applyBorder="1" applyAlignment="1" applyProtection="1">
      <alignment vertical="center"/>
    </xf>
    <xf numFmtId="43" fontId="29" fillId="3" borderId="1" xfId="0" applyNumberFormat="1" applyFont="1" applyFill="1" applyBorder="1" applyAlignment="1">
      <alignment horizontal="center" vertical="center"/>
    </xf>
    <xf numFmtId="0" fontId="31" fillId="3" borderId="0"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3" borderId="1" xfId="0" applyFont="1" applyFill="1" applyBorder="1" applyAlignment="1">
      <alignment horizontal="left" vertical="center" wrapText="1"/>
    </xf>
    <xf numFmtId="0" fontId="32" fillId="3"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10" fontId="32" fillId="0" borderId="1" xfId="0" applyNumberFormat="1" applyFont="1" applyFill="1" applyBorder="1" applyAlignment="1" applyProtection="1">
      <alignment horizontal="center" vertical="center" wrapText="1"/>
    </xf>
    <xf numFmtId="0" fontId="32" fillId="0" borderId="1" xfId="0" applyFont="1" applyFill="1" applyBorder="1" applyAlignment="1">
      <alignment vertical="center"/>
    </xf>
    <xf numFmtId="0" fontId="32" fillId="0" borderId="1" xfId="0" applyFont="1" applyFill="1" applyBorder="1" applyAlignment="1">
      <alignment vertical="center" wrapText="1"/>
    </xf>
    <xf numFmtId="0" fontId="34" fillId="0" borderId="1" xfId="0" applyFont="1" applyFill="1" applyBorder="1" applyAlignment="1">
      <alignment horizontal="center" vertical="center"/>
    </xf>
    <xf numFmtId="0" fontId="34" fillId="0" borderId="1" xfId="0" applyFont="1" applyFill="1" applyBorder="1" applyAlignment="1">
      <alignment vertical="center"/>
    </xf>
    <xf numFmtId="0" fontId="35"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3" borderId="1" xfId="0" applyFont="1" applyFill="1" applyBorder="1" applyAlignment="1">
      <alignment vertical="center" wrapText="1"/>
    </xf>
    <xf numFmtId="0" fontId="33" fillId="3" borderId="1" xfId="0" applyFont="1" applyFill="1" applyBorder="1" applyAlignment="1">
      <alignment horizontal="center" vertical="center" wrapText="1"/>
    </xf>
    <xf numFmtId="0" fontId="32" fillId="3" borderId="1" xfId="0" applyFont="1" applyFill="1" applyBorder="1" applyAlignment="1">
      <alignment horizontal="center" vertical="center"/>
    </xf>
    <xf numFmtId="9" fontId="32" fillId="0" borderId="1" xfId="0" applyNumberFormat="1" applyFont="1" applyFill="1" applyBorder="1" applyAlignment="1">
      <alignment horizontal="center" vertical="center" wrapText="1"/>
    </xf>
    <xf numFmtId="9" fontId="32" fillId="3"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6" fillId="0" borderId="1" xfId="0" applyFont="1" applyFill="1" applyBorder="1" applyAlignment="1">
      <alignment vertical="center" wrapText="1"/>
    </xf>
    <xf numFmtId="178" fontId="31" fillId="0" borderId="0" xfId="0" applyNumberFormat="1" applyFont="1" applyFill="1" applyBorder="1" applyAlignment="1">
      <alignment vertical="center"/>
    </xf>
    <xf numFmtId="0" fontId="36" fillId="0" borderId="1" xfId="0" applyFont="1" applyFill="1" applyBorder="1" applyAlignment="1">
      <alignment horizontal="left" vertical="center" wrapText="1"/>
    </xf>
    <xf numFmtId="0" fontId="37" fillId="0" borderId="0" xfId="0" applyFont="1" applyFill="1" applyBorder="1" applyAlignment="1">
      <alignment horizontal="center" vertical="center"/>
    </xf>
    <xf numFmtId="10" fontId="32" fillId="0" borderId="1" xfId="0" applyNumberFormat="1"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4" fillId="3" borderId="1" xfId="0" applyFont="1" applyFill="1" applyBorder="1" applyAlignment="1">
      <alignment vertical="center"/>
    </xf>
    <xf numFmtId="0" fontId="32" fillId="3" borderId="2" xfId="0" applyFont="1" applyFill="1" applyBorder="1" applyAlignment="1">
      <alignment horizontal="center" vertical="center" wrapText="1"/>
    </xf>
    <xf numFmtId="0" fontId="38" fillId="0" borderId="1" xfId="0" applyFont="1" applyFill="1" applyBorder="1" applyAlignment="1">
      <alignment vertical="center" wrapText="1"/>
    </xf>
    <xf numFmtId="0" fontId="39" fillId="0" borderId="1" xfId="0" applyFont="1" applyFill="1" applyBorder="1" applyAlignment="1">
      <alignment horizontal="center" vertical="center"/>
    </xf>
    <xf numFmtId="0" fontId="32" fillId="3" borderId="8" xfId="0" applyFont="1" applyFill="1" applyBorder="1" applyAlignment="1">
      <alignment horizontal="center" vertical="center" wrapText="1"/>
    </xf>
    <xf numFmtId="0" fontId="38" fillId="3" borderId="1" xfId="0" applyFont="1" applyFill="1" applyBorder="1" applyAlignment="1">
      <alignment vertical="center" wrapText="1"/>
    </xf>
    <xf numFmtId="0" fontId="40" fillId="3" borderId="1"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32" fillId="3" borderId="4" xfId="0" applyFont="1" applyFill="1" applyBorder="1" applyAlignment="1">
      <alignment horizontal="center" vertical="center" wrapText="1"/>
    </xf>
    <xf numFmtId="9" fontId="40" fillId="3" borderId="1" xfId="0" applyNumberFormat="1" applyFont="1" applyFill="1" applyBorder="1" applyAlignment="1">
      <alignment horizontal="center" vertical="center" wrapText="1"/>
    </xf>
    <xf numFmtId="9" fontId="41" fillId="0" borderId="1" xfId="0" applyNumberFormat="1" applyFont="1" applyFill="1" applyBorder="1" applyAlignment="1">
      <alignment horizontal="center" vertical="center" wrapText="1"/>
    </xf>
    <xf numFmtId="9" fontId="40"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38" fillId="0" borderId="1" xfId="0" applyFont="1" applyFill="1" applyBorder="1" applyAlignment="1">
      <alignment horizontal="left" vertical="center" wrapText="1"/>
    </xf>
    <xf numFmtId="9" fontId="4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42" fillId="3"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42" fillId="0" borderId="1" xfId="0" applyFont="1" applyFill="1" applyBorder="1" applyAlignment="1">
      <alignment horizontal="left" vertical="center" wrapText="1"/>
    </xf>
    <xf numFmtId="0" fontId="40" fillId="3" borderId="1"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43" fillId="3"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2" fillId="3" borderId="1" xfId="0" applyFont="1" applyFill="1" applyBorder="1" applyAlignment="1">
      <alignment horizontal="left" vertical="center" wrapText="1"/>
    </xf>
    <xf numFmtId="0" fontId="44" fillId="3"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31" fillId="3" borderId="0" xfId="0" applyFont="1" applyFill="1" applyAlignment="1">
      <alignment vertical="center"/>
    </xf>
    <xf numFmtId="0" fontId="45" fillId="0" borderId="0" xfId="0" applyFont="1" applyFill="1" applyBorder="1" applyAlignment="1">
      <alignment horizontal="center" vertical="center"/>
    </xf>
    <xf numFmtId="0" fontId="46"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46" fillId="0" borderId="1" xfId="0" applyFont="1" applyFill="1" applyBorder="1" applyAlignment="1">
      <alignment horizontal="left" vertical="center" wrapText="1"/>
    </xf>
    <xf numFmtId="0" fontId="33" fillId="0" borderId="1" xfId="0" applyFont="1" applyFill="1" applyBorder="1" applyAlignment="1">
      <alignment vertical="center" wrapText="1"/>
    </xf>
    <xf numFmtId="0" fontId="33" fillId="0" borderId="3"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3" fillId="0" borderId="3"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3" borderId="1" xfId="0" applyFont="1" applyFill="1" applyBorder="1" applyAlignment="1">
      <alignment horizontal="left" vertical="center" wrapText="1"/>
    </xf>
    <xf numFmtId="0" fontId="33" fillId="3" borderId="3" xfId="0" applyFont="1" applyFill="1" applyBorder="1" applyAlignment="1">
      <alignment horizontal="left" vertical="center" wrapText="1"/>
    </xf>
    <xf numFmtId="0" fontId="33" fillId="3" borderId="12" xfId="0" applyFont="1" applyFill="1" applyBorder="1" applyAlignment="1">
      <alignment horizontal="left" vertical="center" wrapText="1"/>
    </xf>
    <xf numFmtId="0" fontId="31" fillId="3" borderId="12" xfId="0" applyFont="1" applyFill="1" applyBorder="1" applyAlignment="1">
      <alignment horizontal="left" vertical="center" wrapText="1"/>
    </xf>
    <xf numFmtId="0" fontId="31" fillId="3" borderId="11" xfId="0" applyFont="1" applyFill="1" applyBorder="1" applyAlignment="1">
      <alignment horizontal="left" vertical="center" wrapText="1"/>
    </xf>
    <xf numFmtId="10" fontId="39" fillId="0" borderId="1" xfId="0" applyNumberFormat="1" applyFont="1" applyFill="1" applyBorder="1" applyAlignment="1">
      <alignment horizontal="center" vertical="center"/>
    </xf>
    <xf numFmtId="0" fontId="38" fillId="3"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47" fillId="3" borderId="1" xfId="0" applyFont="1" applyFill="1" applyBorder="1" applyAlignment="1">
      <alignment horizontal="center" vertical="center" wrapText="1"/>
    </xf>
    <xf numFmtId="9" fontId="39" fillId="3" borderId="1" xfId="0" applyNumberFormat="1" applyFont="1" applyFill="1" applyBorder="1" applyAlignment="1">
      <alignment horizontal="center" vertical="center" wrapText="1"/>
    </xf>
    <xf numFmtId="9" fontId="47" fillId="0" borderId="1" xfId="0" applyNumberFormat="1"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11" xfId="0" applyFont="1" applyFill="1" applyBorder="1" applyAlignment="1">
      <alignment horizontal="center" vertical="center" wrapText="1"/>
    </xf>
    <xf numFmtId="10" fontId="40" fillId="0" borderId="1" xfId="0" applyNumberFormat="1" applyFont="1" applyFill="1" applyBorder="1" applyAlignment="1">
      <alignment horizontal="center" vertical="center" wrapText="1"/>
    </xf>
    <xf numFmtId="0" fontId="42" fillId="0"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10" fontId="46" fillId="0" borderId="1" xfId="0" applyNumberFormat="1"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2" fillId="0" borderId="1" xfId="0" applyFont="1" applyFill="1" applyBorder="1" applyAlignment="1">
      <alignment horizontal="center" vertical="top" wrapText="1"/>
    </xf>
    <xf numFmtId="9" fontId="4" fillId="0" borderId="1" xfId="0" applyNumberFormat="1" applyFont="1" applyBorder="1" applyAlignment="1">
      <alignment horizontal="center" vertical="center" wrapText="1"/>
    </xf>
    <xf numFmtId="10" fontId="48" fillId="0" borderId="0" xfId="0" applyNumberFormat="1" applyFont="1" applyAlignment="1">
      <alignment horizontal="center"/>
    </xf>
    <xf numFmtId="10" fontId="3" fillId="0" borderId="1" xfId="0" applyNumberFormat="1" applyFont="1" applyBorder="1" applyAlignment="1">
      <alignment horizontal="center" vertical="center" wrapText="1"/>
    </xf>
    <xf numFmtId="10" fontId="0" fillId="0" borderId="1" xfId="0" applyNumberFormat="1" applyBorder="1" applyAlignment="1">
      <alignment horizontal="center"/>
    </xf>
    <xf numFmtId="9" fontId="3"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177" fontId="0" fillId="0" borderId="1" xfId="0" applyNumberFormat="1" applyBorder="1" applyAlignment="1">
      <alignment horizontal="center" wrapText="1"/>
    </xf>
    <xf numFmtId="0" fontId="0" fillId="0" borderId="2" xfId="0" applyBorder="1" applyAlignment="1">
      <alignment horizontal="center" vertical="center"/>
    </xf>
    <xf numFmtId="0" fontId="23" fillId="0" borderId="1" xfId="0" applyFont="1" applyBorder="1"/>
    <xf numFmtId="177" fontId="6" fillId="0" borderId="2" xfId="0" applyNumberFormat="1" applyFont="1" applyBorder="1" applyAlignment="1">
      <alignment horizontal="center" vertical="center"/>
    </xf>
    <xf numFmtId="0" fontId="6" fillId="0" borderId="8" xfId="0" applyFont="1" applyBorder="1" applyAlignment="1">
      <alignment horizontal="center" vertical="center"/>
    </xf>
    <xf numFmtId="177" fontId="0" fillId="0" borderId="1" xfId="0" applyNumberFormat="1" applyBorder="1" applyAlignment="1">
      <alignment wrapText="1"/>
    </xf>
    <xf numFmtId="10" fontId="0" fillId="0" borderId="1" xfId="0" applyNumberFormat="1" applyBorder="1" applyAlignment="1">
      <alignment wrapText="1"/>
    </xf>
    <xf numFmtId="10" fontId="0" fillId="0" borderId="1" xfId="0" applyNumberFormat="1" applyBorder="1"/>
    <xf numFmtId="0" fontId="6" fillId="0" borderId="4" xfId="0" applyFont="1" applyBorder="1" applyAlignment="1">
      <alignment horizontal="center" vertical="center" wrapText="1"/>
    </xf>
    <xf numFmtId="9" fontId="6" fillId="0" borderId="2" xfId="0" applyNumberFormat="1" applyFont="1" applyBorder="1" applyAlignment="1">
      <alignment horizontal="center" vertical="center" wrapText="1"/>
    </xf>
    <xf numFmtId="0" fontId="0" fillId="2" borderId="1" xfId="0" applyFill="1" applyBorder="1"/>
    <xf numFmtId="0" fontId="4" fillId="2" borderId="1" xfId="0" applyFont="1" applyFill="1" applyBorder="1" applyAlignment="1">
      <alignment horizontal="center" vertical="center" wrapText="1"/>
    </xf>
    <xf numFmtId="0" fontId="0" fillId="2" borderId="0" xfId="0" applyFill="1"/>
    <xf numFmtId="0" fontId="49" fillId="0" borderId="0" xfId="0" applyFont="1" applyAlignment="1">
      <alignment horizontal="left" vertical="center"/>
    </xf>
    <xf numFmtId="0" fontId="50" fillId="0" borderId="0" xfId="0" applyFont="1" applyAlignment="1">
      <alignment horizontal="center" vertical="center"/>
    </xf>
    <xf numFmtId="0" fontId="51" fillId="0" borderId="0" xfId="0" applyFont="1" applyAlignment="1">
      <alignment horizontal="justify" vertical="center"/>
    </xf>
    <xf numFmtId="0" fontId="11"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55" fillId="0" borderId="1" xfId="0" applyFont="1" applyBorder="1" applyAlignment="1">
      <alignment horizontal="center" vertical="center" wrapText="1"/>
    </xf>
    <xf numFmtId="10" fontId="55" fillId="0" borderId="1" xfId="0" applyNumberFormat="1" applyFont="1" applyBorder="1" applyAlignment="1">
      <alignment horizontal="center" vertical="center" wrapText="1"/>
    </xf>
    <xf numFmtId="0" fontId="56" fillId="0" borderId="1" xfId="0" applyFont="1" applyBorder="1" applyAlignment="1">
      <alignment horizontal="center" vertical="center" wrapText="1"/>
    </xf>
    <xf numFmtId="0" fontId="11" fillId="0" borderId="1" xfId="0" applyFont="1" applyBorder="1" applyAlignment="1">
      <alignment horizontal="left" vertical="center" wrapText="1"/>
    </xf>
    <xf numFmtId="0" fontId="57" fillId="0" borderId="1" xfId="0" applyFont="1" applyBorder="1" applyAlignment="1">
      <alignment horizontal="left" vertical="center" wrapText="1"/>
    </xf>
    <xf numFmtId="0" fontId="58" fillId="0" borderId="1" xfId="0" applyFont="1" applyFill="1" applyBorder="1" applyAlignment="1">
      <alignment horizontal="left" vertical="center" wrapText="1"/>
    </xf>
    <xf numFmtId="0" fontId="55" fillId="0" borderId="3" xfId="0" applyFont="1" applyBorder="1" applyAlignment="1">
      <alignment horizontal="center" vertical="center" wrapText="1"/>
    </xf>
    <xf numFmtId="0" fontId="55" fillId="0" borderId="11" xfId="0" applyFont="1" applyBorder="1" applyAlignment="1">
      <alignment horizontal="center" vertical="center" wrapText="1"/>
    </xf>
    <xf numFmtId="0" fontId="55" fillId="0" borderId="3"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10" fillId="0" borderId="1" xfId="0" applyFont="1" applyFill="1" applyBorder="1" applyAlignment="1">
      <alignment vertical="center" wrapText="1"/>
    </xf>
    <xf numFmtId="0" fontId="57" fillId="0" borderId="1" xfId="0" applyFont="1" applyBorder="1" applyAlignment="1">
      <alignment horizontal="center" vertical="center" wrapText="1"/>
    </xf>
    <xf numFmtId="177" fontId="57" fillId="0" borderId="1" xfId="0" applyNumberFormat="1" applyFont="1" applyBorder="1" applyAlignment="1">
      <alignment horizontal="center" vertical="center" wrapText="1"/>
    </xf>
    <xf numFmtId="0" fontId="7" fillId="0" borderId="0" xfId="0" applyFont="1" applyAlignment="1">
      <alignment horizontal="left" vertical="center" wrapText="1"/>
    </xf>
    <xf numFmtId="0" fontId="20" fillId="0" borderId="0" xfId="0" applyFont="1" applyAlignment="1">
      <alignment horizontal="lef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2 2" xfId="50"/>
    <cellStyle name="百分比 3" xfId="51"/>
    <cellStyle name="常规 2" xfId="52"/>
    <cellStyle name="常规 2 2" xfId="53"/>
    <cellStyle name="常规 3" xfId="54"/>
    <cellStyle name="常规 3 2" xfId="55"/>
    <cellStyle name="常规 4" xfId="56"/>
    <cellStyle name="常规 5" xfId="57"/>
    <cellStyle name="常规 6" xfId="58"/>
    <cellStyle name="千位分隔 2" xfId="59"/>
    <cellStyle name="千位分隔 2 2" xfId="60"/>
    <cellStyle name="千位分隔 2 3" xfId="61"/>
    <cellStyle name="千位分隔 3" xfId="6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J34"/>
  <sheetViews>
    <sheetView tabSelected="1" view="pageBreakPreview" zoomScaleNormal="130" topLeftCell="A19" workbookViewId="0">
      <selection activeCell="F27" sqref="F27:G27"/>
    </sheetView>
  </sheetViews>
  <sheetFormatPr defaultColWidth="9" defaultRowHeight="13.5"/>
  <cols>
    <col min="1" max="1" width="27.9083333333333" customWidth="1"/>
    <col min="3" max="3" width="12.3666666666667" customWidth="1"/>
    <col min="5" max="5" width="12.6333333333333" customWidth="1"/>
    <col min="7" max="7" width="12.6333333333333" customWidth="1"/>
    <col min="8" max="8" width="11.725" hidden="1" customWidth="1"/>
    <col min="9" max="9" width="24.9083333333333" hidden="1" customWidth="1"/>
    <col min="10" max="10" width="9" hidden="1" customWidth="1"/>
    <col min="11" max="11" width="12.9083333333333"/>
  </cols>
  <sheetData>
    <row r="1" ht="28" customHeight="1" spans="1:1">
      <c r="A1" s="313" t="s">
        <v>0</v>
      </c>
    </row>
    <row r="2" ht="31" customHeight="1" spans="1:7">
      <c r="A2" s="314" t="s">
        <v>1</v>
      </c>
      <c r="B2" s="73"/>
      <c r="C2" s="73"/>
      <c r="D2" s="73"/>
      <c r="E2" s="73"/>
      <c r="F2" s="73"/>
      <c r="G2" s="73"/>
    </row>
    <row r="3" ht="25" customHeight="1" spans="1:1">
      <c r="A3" s="315" t="s">
        <v>2</v>
      </c>
    </row>
    <row r="4" ht="25" customHeight="1" spans="1:7">
      <c r="A4" s="316" t="s">
        <v>3</v>
      </c>
      <c r="B4" s="317" t="s">
        <v>4</v>
      </c>
      <c r="C4" s="317"/>
      <c r="D4" s="318" t="s">
        <v>5</v>
      </c>
      <c r="E4" s="318"/>
      <c r="F4" s="317" t="s">
        <v>6</v>
      </c>
      <c r="G4" s="317"/>
    </row>
    <row r="5" ht="25" customHeight="1" spans="1:7">
      <c r="A5" s="316"/>
      <c r="B5" s="319">
        <v>53</v>
      </c>
      <c r="C5" s="319"/>
      <c r="D5" s="320">
        <v>49</v>
      </c>
      <c r="E5" s="320"/>
      <c r="F5" s="321">
        <f>D5/B5</f>
        <v>0.924528301886792</v>
      </c>
      <c r="G5" s="321"/>
    </row>
    <row r="6" ht="25" customHeight="1" spans="1:7">
      <c r="A6" s="316" t="s">
        <v>7</v>
      </c>
      <c r="B6" s="322" t="s">
        <v>8</v>
      </c>
      <c r="C6" s="322"/>
      <c r="D6" s="322" t="s">
        <v>9</v>
      </c>
      <c r="E6" s="322"/>
      <c r="F6" s="322" t="s">
        <v>10</v>
      </c>
      <c r="G6" s="322"/>
    </row>
    <row r="7" ht="25" customHeight="1" spans="1:7">
      <c r="A7" s="323" t="s">
        <v>11</v>
      </c>
      <c r="B7" s="320">
        <v>1.28</v>
      </c>
      <c r="C7" s="320"/>
      <c r="D7" s="320">
        <v>3</v>
      </c>
      <c r="E7" s="320"/>
      <c r="F7" s="320">
        <v>2.59</v>
      </c>
      <c r="G7" s="320"/>
    </row>
    <row r="8" ht="25" customHeight="1" spans="1:7">
      <c r="A8" s="324" t="s">
        <v>12</v>
      </c>
      <c r="B8" s="319"/>
      <c r="C8" s="319"/>
      <c r="D8" s="319"/>
      <c r="E8" s="319"/>
      <c r="F8" s="319"/>
      <c r="G8" s="319"/>
    </row>
    <row r="9" ht="25" customHeight="1" spans="1:7">
      <c r="A9" s="324" t="s">
        <v>13</v>
      </c>
      <c r="B9" s="320"/>
      <c r="C9" s="320"/>
      <c r="D9" s="320"/>
      <c r="E9" s="320"/>
      <c r="F9" s="320"/>
      <c r="G9" s="320"/>
    </row>
    <row r="10" ht="25" customHeight="1" spans="1:8">
      <c r="A10" s="324" t="s">
        <v>14</v>
      </c>
      <c r="B10" s="320"/>
      <c r="C10" s="320"/>
      <c r="D10" s="320"/>
      <c r="E10" s="320"/>
      <c r="F10" s="320"/>
      <c r="G10" s="320"/>
      <c r="H10">
        <v>1187819.29</v>
      </c>
    </row>
    <row r="11" ht="25" customHeight="1" spans="1:7">
      <c r="A11" s="324" t="s">
        <v>15</v>
      </c>
      <c r="B11" s="320"/>
      <c r="C11" s="320"/>
      <c r="D11" s="320"/>
      <c r="E11" s="320"/>
      <c r="F11" s="320"/>
      <c r="G11" s="320"/>
    </row>
    <row r="12" ht="25" customHeight="1" spans="1:9">
      <c r="A12" s="324" t="s">
        <v>16</v>
      </c>
      <c r="B12" s="320">
        <v>1.28</v>
      </c>
      <c r="C12" s="320"/>
      <c r="D12" s="320">
        <v>3</v>
      </c>
      <c r="E12" s="320"/>
      <c r="F12" s="320">
        <v>2.59</v>
      </c>
      <c r="G12" s="320"/>
      <c r="H12">
        <v>4.96</v>
      </c>
      <c r="I12" t="s">
        <v>17</v>
      </c>
    </row>
    <row r="13" ht="25" customHeight="1" spans="1:10">
      <c r="A13" s="323" t="s">
        <v>18</v>
      </c>
      <c r="B13" s="320">
        <v>363.43</v>
      </c>
      <c r="C13" s="320"/>
      <c r="D13" s="320">
        <f>SUM(D14+D15+D16+D21+D22)</f>
        <v>1011.26</v>
      </c>
      <c r="E13" s="320"/>
      <c r="F13" s="320">
        <f>SUM(F14+F15+F16+F21+F22)</f>
        <v>503.8</v>
      </c>
      <c r="G13" s="320"/>
      <c r="H13">
        <v>4762.03</v>
      </c>
      <c r="I13" s="320" t="e">
        <f>#REF!+#REF!+#REF!</f>
        <v>#REF!</v>
      </c>
      <c r="J13" s="320"/>
    </row>
    <row r="14" ht="25" customHeight="1" spans="1:7">
      <c r="A14" s="325" t="s">
        <v>19</v>
      </c>
      <c r="B14" s="326"/>
      <c r="C14" s="327"/>
      <c r="D14" s="326"/>
      <c r="E14" s="327"/>
      <c r="F14" s="326"/>
      <c r="G14" s="327"/>
    </row>
    <row r="15" s="312" customFormat="1" ht="25" customHeight="1" spans="1:7">
      <c r="A15" s="325" t="s">
        <v>20</v>
      </c>
      <c r="B15" s="328">
        <v>3.18</v>
      </c>
      <c r="C15" s="329"/>
      <c r="D15" s="328">
        <v>5</v>
      </c>
      <c r="E15" s="329"/>
      <c r="F15" s="328">
        <v>4.89</v>
      </c>
      <c r="G15" s="329"/>
    </row>
    <row r="16" s="312" customFormat="1" ht="25" customHeight="1" spans="1:7">
      <c r="A16" s="330" t="s">
        <v>21</v>
      </c>
      <c r="B16" s="328">
        <v>390.82</v>
      </c>
      <c r="C16" s="329"/>
      <c r="D16" s="328">
        <f>SUM(D17:E20)</f>
        <v>948.55</v>
      </c>
      <c r="E16" s="329"/>
      <c r="F16" s="328">
        <f>SUM(F17:G20)</f>
        <v>442.33</v>
      </c>
      <c r="G16" s="329"/>
    </row>
    <row r="17" s="312" customFormat="1" ht="25" customHeight="1" spans="1:7">
      <c r="A17" s="330" t="s">
        <v>22</v>
      </c>
      <c r="B17" s="328">
        <v>225.18</v>
      </c>
      <c r="C17" s="329"/>
      <c r="D17" s="328">
        <f>403.11+239.36</f>
        <v>642.47</v>
      </c>
      <c r="E17" s="329"/>
      <c r="F17" s="328">
        <v>352.21</v>
      </c>
      <c r="G17" s="329"/>
    </row>
    <row r="18" s="312" customFormat="1" ht="25" customHeight="1" spans="1:7">
      <c r="A18" s="330" t="s">
        <v>23</v>
      </c>
      <c r="B18" s="328">
        <v>165.64</v>
      </c>
      <c r="C18" s="329"/>
      <c r="D18" s="328">
        <f>28.94+27.14</f>
        <v>56.08</v>
      </c>
      <c r="E18" s="329"/>
      <c r="F18" s="328">
        <v>55.34</v>
      </c>
      <c r="G18" s="329"/>
    </row>
    <row r="19" s="312" customFormat="1" ht="25" customHeight="1" spans="1:7">
      <c r="A19" s="330" t="s">
        <v>24</v>
      </c>
      <c r="B19" s="328"/>
      <c r="C19" s="329"/>
      <c r="D19" s="328">
        <v>200</v>
      </c>
      <c r="E19" s="329"/>
      <c r="F19" s="328">
        <v>0</v>
      </c>
      <c r="G19" s="329"/>
    </row>
    <row r="20" s="312" customFormat="1" ht="25" customHeight="1" spans="1:7">
      <c r="A20" s="330" t="s">
        <v>25</v>
      </c>
      <c r="B20" s="328"/>
      <c r="C20" s="329"/>
      <c r="D20" s="328">
        <v>50</v>
      </c>
      <c r="E20" s="329"/>
      <c r="F20" s="328">
        <v>34.78</v>
      </c>
      <c r="G20" s="329"/>
    </row>
    <row r="21" s="312" customFormat="1" ht="25" customHeight="1" spans="1:7">
      <c r="A21" s="330" t="s">
        <v>26</v>
      </c>
      <c r="B21" s="328"/>
      <c r="C21" s="329"/>
      <c r="D21" s="328">
        <v>37</v>
      </c>
      <c r="E21" s="329"/>
      <c r="F21" s="328">
        <v>35.87</v>
      </c>
      <c r="G21" s="329"/>
    </row>
    <row r="22" s="312" customFormat="1" ht="25" customHeight="1" spans="1:7">
      <c r="A22" s="330" t="s">
        <v>27</v>
      </c>
      <c r="B22" s="328">
        <v>14.29</v>
      </c>
      <c r="C22" s="329"/>
      <c r="D22" s="328">
        <v>20.71</v>
      </c>
      <c r="E22" s="329"/>
      <c r="F22" s="328">
        <v>20.71</v>
      </c>
      <c r="G22" s="329"/>
    </row>
    <row r="23" ht="25" customHeight="1" spans="1:7">
      <c r="A23" s="323" t="s">
        <v>28</v>
      </c>
      <c r="B23" s="320">
        <v>127.32</v>
      </c>
      <c r="C23" s="320"/>
      <c r="D23" s="320">
        <v>157.96</v>
      </c>
      <c r="E23" s="320"/>
      <c r="F23" s="320">
        <v>157.29</v>
      </c>
      <c r="G23" s="320"/>
    </row>
    <row r="24" ht="25" customHeight="1" spans="1:7">
      <c r="A24" s="324" t="s">
        <v>29</v>
      </c>
      <c r="B24" s="320">
        <v>10.3</v>
      </c>
      <c r="C24" s="320"/>
      <c r="D24" s="320">
        <v>10</v>
      </c>
      <c r="E24" s="320"/>
      <c r="F24" s="320">
        <v>13.34</v>
      </c>
      <c r="G24" s="320"/>
    </row>
    <row r="25" ht="25" customHeight="1" spans="1:7">
      <c r="A25" s="324" t="s">
        <v>30</v>
      </c>
      <c r="B25" s="320">
        <v>19.1</v>
      </c>
      <c r="C25" s="320"/>
      <c r="D25" s="320">
        <v>18</v>
      </c>
      <c r="E25" s="320"/>
      <c r="F25" s="320">
        <v>18</v>
      </c>
      <c r="G25" s="320"/>
    </row>
    <row r="26" ht="25" customHeight="1" spans="1:7">
      <c r="A26" s="324" t="s">
        <v>31</v>
      </c>
      <c r="B26" s="320">
        <v>0</v>
      </c>
      <c r="C26" s="320"/>
      <c r="D26" s="320">
        <v>0</v>
      </c>
      <c r="E26" s="320"/>
      <c r="F26" s="320">
        <v>0</v>
      </c>
      <c r="G26" s="320"/>
    </row>
    <row r="27" ht="25" customHeight="1" spans="1:7">
      <c r="A27" s="323" t="s">
        <v>32</v>
      </c>
      <c r="B27" s="331">
        <v>9.31</v>
      </c>
      <c r="C27" s="331"/>
      <c r="D27" s="331">
        <v>0</v>
      </c>
      <c r="E27" s="331"/>
      <c r="F27" s="331">
        <v>4.89</v>
      </c>
      <c r="G27" s="331"/>
    </row>
    <row r="28" ht="25" customHeight="1" spans="1:7">
      <c r="A28" s="323" t="s">
        <v>33</v>
      </c>
      <c r="B28" s="332">
        <v>1175.3</v>
      </c>
      <c r="C28" s="332"/>
      <c r="D28" s="332">
        <v>1524.1</v>
      </c>
      <c r="E28" s="332"/>
      <c r="F28" s="332">
        <v>1516.54</v>
      </c>
      <c r="G28" s="332"/>
    </row>
    <row r="29" ht="25" customHeight="1" spans="1:7">
      <c r="A29" s="316" t="s">
        <v>34</v>
      </c>
      <c r="B29" s="316" t="s">
        <v>35</v>
      </c>
      <c r="C29" s="316" t="s">
        <v>36</v>
      </c>
      <c r="D29" s="316" t="s">
        <v>37</v>
      </c>
      <c r="E29" s="316" t="s">
        <v>38</v>
      </c>
      <c r="F29" s="316" t="s">
        <v>39</v>
      </c>
      <c r="G29" s="316" t="s">
        <v>40</v>
      </c>
    </row>
    <row r="30" ht="25" customHeight="1" spans="1:7">
      <c r="A30" s="316" t="s">
        <v>41</v>
      </c>
      <c r="B30" s="316" t="s">
        <v>42</v>
      </c>
      <c r="C30" s="316"/>
      <c r="D30" s="316"/>
      <c r="E30" s="316"/>
      <c r="F30" s="316"/>
      <c r="G30" s="316"/>
    </row>
    <row r="31" ht="25" customHeight="1" spans="1:7">
      <c r="A31" s="316" t="s">
        <v>43</v>
      </c>
      <c r="B31" s="316"/>
      <c r="C31" s="316"/>
      <c r="D31" s="316"/>
      <c r="E31" s="316"/>
      <c r="F31" s="316"/>
      <c r="G31" s="316"/>
    </row>
    <row r="32" ht="41" customHeight="1" spans="1:7">
      <c r="A32" s="333" t="s">
        <v>44</v>
      </c>
      <c r="B32" s="333"/>
      <c r="C32" s="333"/>
      <c r="D32" s="333"/>
      <c r="E32" s="333"/>
      <c r="F32" s="333"/>
      <c r="G32" s="333"/>
    </row>
    <row r="33" ht="25" customHeight="1" spans="1:1">
      <c r="A33" s="334"/>
    </row>
    <row r="34" ht="25" customHeight="1" spans="1:1">
      <c r="A34" s="27" t="s">
        <v>45</v>
      </c>
    </row>
  </sheetData>
  <mergeCells count="85">
    <mergeCell ref="A2:G2"/>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I13:J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31:G31"/>
    <mergeCell ref="A32:G32"/>
    <mergeCell ref="A4:A5"/>
    <mergeCell ref="C29:C30"/>
    <mergeCell ref="D29:D30"/>
    <mergeCell ref="E29:E30"/>
    <mergeCell ref="F29:F30"/>
    <mergeCell ref="G29:G30"/>
  </mergeCells>
  <pageMargins left="0.7" right="0.7" top="0.75" bottom="0.75" header="0.3" footer="0.3"/>
  <pageSetup paperSize="9" scale="8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0000"/>
  </sheetPr>
  <dimension ref="A1:K27"/>
  <sheetViews>
    <sheetView topLeftCell="A10" workbookViewId="0">
      <selection activeCell="E19" sqref="E19"/>
    </sheetView>
  </sheetViews>
  <sheetFormatPr defaultColWidth="9" defaultRowHeight="13.5"/>
  <cols>
    <col min="1" max="1" width="7.45" style="71" customWidth="1"/>
    <col min="2" max="2" width="10.6333333333333" style="71" customWidth="1"/>
    <col min="3" max="3" width="24.3666666666667" style="71" customWidth="1"/>
    <col min="4" max="4" width="31.9083333333333" style="71" customWidth="1"/>
    <col min="5" max="5" width="23.6333333333333" style="71" customWidth="1"/>
    <col min="6" max="6" width="8.36666666666667" style="71" customWidth="1"/>
    <col min="7" max="7" width="8.63333333333333" style="71" customWidth="1"/>
    <col min="8" max="8" width="7.90833333333333" style="71" customWidth="1"/>
    <col min="9" max="9" width="6.63333333333333" style="71" customWidth="1"/>
    <col min="10" max="10" width="8.36666666666667" style="71" customWidth="1"/>
    <col min="11" max="16384" width="9" style="71"/>
  </cols>
  <sheetData>
    <row r="1" ht="48" customHeight="1" spans="1:10">
      <c r="A1" s="86" t="s">
        <v>46</v>
      </c>
      <c r="B1" s="86" t="s">
        <v>47</v>
      </c>
      <c r="C1" s="86" t="s">
        <v>48</v>
      </c>
      <c r="D1" s="86" t="s">
        <v>49</v>
      </c>
      <c r="E1" s="86" t="s">
        <v>50</v>
      </c>
      <c r="F1" s="86" t="s">
        <v>401</v>
      </c>
      <c r="G1" s="86" t="s">
        <v>52</v>
      </c>
      <c r="H1" s="86" t="s">
        <v>53</v>
      </c>
      <c r="I1" s="86" t="s">
        <v>54</v>
      </c>
      <c r="J1" s="86" t="s">
        <v>55</v>
      </c>
    </row>
    <row r="2" ht="48" customHeight="1" spans="1:10">
      <c r="A2" s="102"/>
      <c r="B2" s="102"/>
      <c r="C2" s="103" t="s">
        <v>56</v>
      </c>
      <c r="D2" s="103" t="s">
        <v>402</v>
      </c>
      <c r="E2" s="103" t="s">
        <v>58</v>
      </c>
      <c r="F2" s="88">
        <v>1</v>
      </c>
      <c r="G2" s="89">
        <v>0.8729</v>
      </c>
      <c r="H2" s="86">
        <v>10</v>
      </c>
      <c r="I2" s="86">
        <v>4</v>
      </c>
      <c r="J2" s="122"/>
    </row>
    <row r="3" ht="33" customHeight="1" spans="1:10">
      <c r="A3" s="102" t="s">
        <v>403</v>
      </c>
      <c r="B3" s="104" t="s">
        <v>60</v>
      </c>
      <c r="C3" s="103" t="s">
        <v>404</v>
      </c>
      <c r="D3" s="103" t="s">
        <v>405</v>
      </c>
      <c r="E3" s="103" t="s">
        <v>406</v>
      </c>
      <c r="F3" s="88">
        <v>1</v>
      </c>
      <c r="G3" s="88">
        <v>1</v>
      </c>
      <c r="H3" s="86">
        <v>3</v>
      </c>
      <c r="I3" s="86">
        <v>3</v>
      </c>
      <c r="J3" s="122"/>
    </row>
    <row r="4" ht="102" customHeight="1" spans="1:10">
      <c r="A4" s="105"/>
      <c r="B4" s="106" t="s">
        <v>64</v>
      </c>
      <c r="C4" s="103" t="s">
        <v>67</v>
      </c>
      <c r="D4" s="94" t="s">
        <v>407</v>
      </c>
      <c r="E4" s="94"/>
      <c r="F4" s="88">
        <v>1</v>
      </c>
      <c r="G4" s="88">
        <v>0.98</v>
      </c>
      <c r="H4" s="86">
        <v>5</v>
      </c>
      <c r="I4" s="125">
        <v>4</v>
      </c>
      <c r="J4" s="116" t="s">
        <v>408</v>
      </c>
    </row>
    <row r="5" ht="50.4" customHeight="1" spans="1:11">
      <c r="A5" s="105"/>
      <c r="B5" s="107"/>
      <c r="C5" s="108" t="s">
        <v>154</v>
      </c>
      <c r="D5" s="87" t="s">
        <v>409</v>
      </c>
      <c r="E5" s="94"/>
      <c r="F5" s="88">
        <v>0.9</v>
      </c>
      <c r="G5" s="88">
        <v>0.9</v>
      </c>
      <c r="H5" s="86">
        <v>5</v>
      </c>
      <c r="I5" s="125">
        <v>5</v>
      </c>
      <c r="J5" s="116"/>
      <c r="K5" s="71">
        <v>4</v>
      </c>
    </row>
    <row r="6" ht="53.4" customHeight="1" spans="1:10">
      <c r="A6" s="105"/>
      <c r="B6" s="107"/>
      <c r="C6" s="108" t="s">
        <v>156</v>
      </c>
      <c r="D6" s="94" t="s">
        <v>410</v>
      </c>
      <c r="E6" s="94"/>
      <c r="F6" s="88">
        <v>0.9</v>
      </c>
      <c r="G6" s="88">
        <v>0.97</v>
      </c>
      <c r="H6" s="86">
        <v>5</v>
      </c>
      <c r="I6" s="125">
        <v>5</v>
      </c>
      <c r="J6" s="116"/>
    </row>
    <row r="7" ht="54.65" customHeight="1" spans="1:10">
      <c r="A7" s="105"/>
      <c r="B7" s="107"/>
      <c r="C7" s="108" t="s">
        <v>158</v>
      </c>
      <c r="D7" s="87" t="s">
        <v>411</v>
      </c>
      <c r="E7" s="94"/>
      <c r="F7" s="88">
        <v>0.6</v>
      </c>
      <c r="G7" s="88">
        <v>0.72</v>
      </c>
      <c r="H7" s="86">
        <v>5</v>
      </c>
      <c r="I7" s="125">
        <v>5</v>
      </c>
      <c r="J7" s="116"/>
    </row>
    <row r="8" ht="52.25" customHeight="1" spans="1:10">
      <c r="A8" s="105"/>
      <c r="B8" s="107"/>
      <c r="C8" s="108" t="s">
        <v>160</v>
      </c>
      <c r="D8" s="94" t="s">
        <v>412</v>
      </c>
      <c r="E8" s="94"/>
      <c r="F8" s="88">
        <v>0.96</v>
      </c>
      <c r="G8" s="88">
        <v>1</v>
      </c>
      <c r="H8" s="86">
        <v>5</v>
      </c>
      <c r="I8" s="125">
        <v>5</v>
      </c>
      <c r="J8" s="116"/>
    </row>
    <row r="9" ht="46.25" customHeight="1" spans="1:10">
      <c r="A9" s="105"/>
      <c r="B9" s="107"/>
      <c r="C9" s="108" t="s">
        <v>162</v>
      </c>
      <c r="D9" s="94" t="s">
        <v>413</v>
      </c>
      <c r="E9" s="94"/>
      <c r="F9" s="88">
        <v>0.98</v>
      </c>
      <c r="G9" s="88">
        <v>1</v>
      </c>
      <c r="H9" s="86">
        <v>5</v>
      </c>
      <c r="I9" s="125">
        <v>5</v>
      </c>
      <c r="J9" s="116"/>
    </row>
    <row r="10" ht="34" customHeight="1" spans="1:10">
      <c r="A10" s="105"/>
      <c r="B10" s="107"/>
      <c r="C10" s="103" t="s">
        <v>414</v>
      </c>
      <c r="D10" s="94" t="s">
        <v>415</v>
      </c>
      <c r="E10" s="94"/>
      <c r="F10" s="88">
        <v>1</v>
      </c>
      <c r="G10" s="88">
        <v>1</v>
      </c>
      <c r="H10" s="86">
        <v>5</v>
      </c>
      <c r="I10" s="125">
        <v>5</v>
      </c>
      <c r="J10" s="117"/>
    </row>
    <row r="11" ht="40.25" hidden="1" customHeight="1" spans="1:10">
      <c r="A11" s="105"/>
      <c r="B11" s="107"/>
      <c r="C11" s="103"/>
      <c r="D11" s="94"/>
      <c r="E11" s="94"/>
      <c r="F11" s="88"/>
      <c r="G11" s="86"/>
      <c r="H11" s="86"/>
      <c r="I11" s="125"/>
      <c r="J11" s="117"/>
    </row>
    <row r="12" ht="45" hidden="1" customHeight="1" spans="1:10">
      <c r="A12" s="105"/>
      <c r="B12" s="107" t="s">
        <v>72</v>
      </c>
      <c r="C12" s="103"/>
      <c r="D12" s="103"/>
      <c r="E12" s="94"/>
      <c r="F12" s="88"/>
      <c r="G12" s="86"/>
      <c r="H12" s="86"/>
      <c r="I12" s="125"/>
      <c r="J12" s="117"/>
    </row>
    <row r="13" ht="45" customHeight="1" spans="1:10">
      <c r="A13" s="105"/>
      <c r="B13" s="107"/>
      <c r="C13" s="103" t="s">
        <v>416</v>
      </c>
      <c r="D13" s="103" t="s">
        <v>417</v>
      </c>
      <c r="E13" s="94" t="s">
        <v>418</v>
      </c>
      <c r="F13" s="88" t="s">
        <v>419</v>
      </c>
      <c r="G13" s="88">
        <v>0</v>
      </c>
      <c r="H13" s="86">
        <v>7</v>
      </c>
      <c r="I13" s="125">
        <v>7</v>
      </c>
      <c r="J13" s="117"/>
    </row>
    <row r="14" ht="31" customHeight="1" spans="1:10">
      <c r="A14" s="105"/>
      <c r="B14" s="107"/>
      <c r="C14" s="94" t="s">
        <v>166</v>
      </c>
      <c r="D14" s="103" t="s">
        <v>420</v>
      </c>
      <c r="E14" s="94" t="s">
        <v>421</v>
      </c>
      <c r="F14" s="88">
        <v>1</v>
      </c>
      <c r="G14" s="88">
        <v>1</v>
      </c>
      <c r="H14" s="86">
        <v>5</v>
      </c>
      <c r="I14" s="125">
        <v>5</v>
      </c>
      <c r="J14" s="117"/>
    </row>
    <row r="15" ht="0.65" hidden="1" customHeight="1" spans="1:10">
      <c r="A15" s="105"/>
      <c r="B15" s="107" t="s">
        <v>76</v>
      </c>
      <c r="C15" s="94"/>
      <c r="D15" s="94"/>
      <c r="E15" s="94"/>
      <c r="F15" s="88"/>
      <c r="G15" s="86"/>
      <c r="H15" s="86"/>
      <c r="I15" s="125"/>
      <c r="J15" s="117"/>
    </row>
    <row r="16" ht="27" customHeight="1" spans="1:10">
      <c r="A16" s="105"/>
      <c r="B16" s="107"/>
      <c r="C16" s="87" t="s">
        <v>390</v>
      </c>
      <c r="D16" s="94" t="s">
        <v>422</v>
      </c>
      <c r="E16" s="94"/>
      <c r="F16" s="88">
        <v>1</v>
      </c>
      <c r="G16" s="85" t="s">
        <v>392</v>
      </c>
      <c r="H16" s="86">
        <v>5</v>
      </c>
      <c r="I16" s="125">
        <v>4</v>
      </c>
      <c r="J16" s="117"/>
    </row>
    <row r="17" ht="46.75" customHeight="1" spans="1:10">
      <c r="A17" s="109"/>
      <c r="B17" s="107"/>
      <c r="C17" s="94" t="s">
        <v>77</v>
      </c>
      <c r="D17" s="94" t="s">
        <v>423</v>
      </c>
      <c r="E17" s="94" t="s">
        <v>424</v>
      </c>
      <c r="F17" s="88">
        <v>1</v>
      </c>
      <c r="G17" s="110">
        <v>0.9061</v>
      </c>
      <c r="H17" s="86">
        <v>5</v>
      </c>
      <c r="I17" s="130">
        <v>3</v>
      </c>
      <c r="J17" s="117"/>
    </row>
    <row r="18" ht="46.75" customHeight="1" spans="1:10">
      <c r="A18" s="111" t="s">
        <v>425</v>
      </c>
      <c r="B18" s="112" t="s">
        <v>85</v>
      </c>
      <c r="C18" s="87" t="s">
        <v>175</v>
      </c>
      <c r="D18" s="94" t="s">
        <v>176</v>
      </c>
      <c r="E18" s="94"/>
      <c r="F18" s="88">
        <v>1</v>
      </c>
      <c r="G18" s="88">
        <v>1</v>
      </c>
      <c r="H18" s="86">
        <v>4</v>
      </c>
      <c r="I18" s="125">
        <v>4</v>
      </c>
      <c r="J18" s="117"/>
    </row>
    <row r="19" ht="46.75" customHeight="1" spans="1:10">
      <c r="A19" s="105"/>
      <c r="B19" s="113"/>
      <c r="C19" s="87" t="s">
        <v>177</v>
      </c>
      <c r="D19" s="87" t="s">
        <v>426</v>
      </c>
      <c r="E19" s="94"/>
      <c r="F19" s="88">
        <v>0.95</v>
      </c>
      <c r="G19" s="88">
        <v>0.9</v>
      </c>
      <c r="H19" s="86">
        <v>4</v>
      </c>
      <c r="I19" s="125">
        <v>4</v>
      </c>
      <c r="J19" s="117"/>
    </row>
    <row r="20" ht="28.75" customHeight="1" spans="1:10">
      <c r="A20" s="105"/>
      <c r="B20" s="114"/>
      <c r="C20" s="115" t="s">
        <v>179</v>
      </c>
      <c r="D20" s="116" t="s">
        <v>427</v>
      </c>
      <c r="E20" s="117"/>
      <c r="F20" s="88">
        <v>1</v>
      </c>
      <c r="G20" s="118">
        <v>1</v>
      </c>
      <c r="H20" s="119">
        <v>2</v>
      </c>
      <c r="I20" s="125">
        <v>2</v>
      </c>
      <c r="J20" s="117"/>
    </row>
    <row r="21" ht="37.25" customHeight="1" spans="1:10">
      <c r="A21" s="105"/>
      <c r="B21" s="120" t="s">
        <v>103</v>
      </c>
      <c r="C21" s="115" t="s">
        <v>181</v>
      </c>
      <c r="D21" s="121" t="s">
        <v>182</v>
      </c>
      <c r="E21" s="121"/>
      <c r="F21" s="116" t="s">
        <v>183</v>
      </c>
      <c r="G21" s="116" t="s">
        <v>392</v>
      </c>
      <c r="H21" s="122">
        <v>5</v>
      </c>
      <c r="I21" s="125">
        <v>4</v>
      </c>
      <c r="J21" s="117"/>
    </row>
    <row r="22" ht="56.4" customHeight="1" spans="1:10">
      <c r="A22" s="109"/>
      <c r="B22" s="123"/>
      <c r="C22" s="87" t="s">
        <v>185</v>
      </c>
      <c r="D22" s="94" t="s">
        <v>428</v>
      </c>
      <c r="E22" s="94" t="s">
        <v>187</v>
      </c>
      <c r="F22" s="124" t="s">
        <v>188</v>
      </c>
      <c r="G22" s="115" t="s">
        <v>429</v>
      </c>
      <c r="H22" s="125">
        <v>5</v>
      </c>
      <c r="I22" s="125">
        <v>4</v>
      </c>
      <c r="J22" s="117"/>
    </row>
    <row r="23" ht="19.75" customHeight="1" spans="1:10">
      <c r="A23" s="126" t="s">
        <v>430</v>
      </c>
      <c r="B23" s="126" t="s">
        <v>190</v>
      </c>
      <c r="C23" s="126" t="s">
        <v>191</v>
      </c>
      <c r="D23" s="127" t="s">
        <v>431</v>
      </c>
      <c r="E23" s="120" t="s">
        <v>192</v>
      </c>
      <c r="F23" s="128">
        <v>0.9</v>
      </c>
      <c r="G23" s="128">
        <v>0.85</v>
      </c>
      <c r="H23" s="126">
        <v>10</v>
      </c>
      <c r="I23" s="131">
        <v>8</v>
      </c>
      <c r="J23" s="132"/>
    </row>
    <row r="24" ht="45" customHeight="1" spans="1:10">
      <c r="A24" s="105"/>
      <c r="B24" s="105"/>
      <c r="C24" s="105"/>
      <c r="D24" s="127" t="s">
        <v>432</v>
      </c>
      <c r="E24" s="105"/>
      <c r="F24" s="105"/>
      <c r="G24" s="129"/>
      <c r="H24" s="129"/>
      <c r="I24" s="133"/>
      <c r="J24" s="134"/>
    </row>
    <row r="25" ht="23.4" customHeight="1" spans="1:10">
      <c r="A25" s="105"/>
      <c r="B25" s="105"/>
      <c r="C25" s="105"/>
      <c r="D25" s="127" t="s">
        <v>433</v>
      </c>
      <c r="E25" s="105"/>
      <c r="F25" s="105"/>
      <c r="G25" s="129"/>
      <c r="H25" s="129"/>
      <c r="I25" s="133"/>
      <c r="J25" s="134"/>
    </row>
    <row r="26" ht="23.4" customHeight="1" spans="1:10">
      <c r="A26" s="109"/>
      <c r="B26" s="109"/>
      <c r="C26" s="109"/>
      <c r="D26" s="127" t="s">
        <v>434</v>
      </c>
      <c r="E26" s="109"/>
      <c r="F26" s="109"/>
      <c r="G26" s="123"/>
      <c r="H26" s="123"/>
      <c r="I26" s="135"/>
      <c r="J26" s="136"/>
    </row>
    <row r="27" ht="34.5" customHeight="1" spans="1:10">
      <c r="A27" s="117"/>
      <c r="B27" s="107" t="s">
        <v>115</v>
      </c>
      <c r="C27" s="117"/>
      <c r="D27" s="117"/>
      <c r="E27" s="117"/>
      <c r="F27" s="117"/>
      <c r="G27" s="117"/>
      <c r="H27" s="125">
        <f>SUM(H2:H26)</f>
        <v>100</v>
      </c>
      <c r="I27" s="125">
        <f>SUM(I2:I26)</f>
        <v>86</v>
      </c>
      <c r="J27" s="117"/>
    </row>
  </sheetData>
  <mergeCells count="16">
    <mergeCell ref="A3:A17"/>
    <mergeCell ref="A18:A22"/>
    <mergeCell ref="A23:A26"/>
    <mergeCell ref="B4:B11"/>
    <mergeCell ref="B12:B14"/>
    <mergeCell ref="B15:B17"/>
    <mergeCell ref="B18:B20"/>
    <mergeCell ref="B21:B22"/>
    <mergeCell ref="B23:B26"/>
    <mergeCell ref="C23:C26"/>
    <mergeCell ref="E23:E26"/>
    <mergeCell ref="F23:F26"/>
    <mergeCell ref="G23:G26"/>
    <mergeCell ref="H23:H26"/>
    <mergeCell ref="I23:I26"/>
    <mergeCell ref="J23:J26"/>
  </mergeCells>
  <pageMargins left="0.699305555555556" right="0.699305555555556" top="1.14166666666667" bottom="0.393055555555556"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25" workbookViewId="0">
      <selection activeCell="I37" sqref="I37"/>
    </sheetView>
  </sheetViews>
  <sheetFormatPr defaultColWidth="9" defaultRowHeight="13.5"/>
  <cols>
    <col min="1" max="1" width="12.725" style="71" customWidth="1"/>
    <col min="2" max="2" width="13.9083333333333" style="71" customWidth="1"/>
    <col min="3" max="3" width="13.725" style="71" customWidth="1"/>
    <col min="4" max="4" width="32.0916666666667" style="71" customWidth="1"/>
    <col min="5" max="5" width="12.9083333333333" style="71" customWidth="1"/>
    <col min="6" max="6" width="8.54166666666667" style="71" customWidth="1"/>
    <col min="7" max="7" width="8.63333333333333" style="71" customWidth="1"/>
    <col min="8" max="8" width="9.09166666666667" style="71" customWidth="1"/>
    <col min="9" max="9" width="6.63333333333333" style="71" customWidth="1"/>
    <col min="10" max="10" width="11.6333333333333" style="71" customWidth="1"/>
    <col min="11" max="16384" width="9" style="71"/>
  </cols>
  <sheetData>
    <row r="1" ht="53" customHeight="1" spans="1:10">
      <c r="A1" s="72" t="s">
        <v>435</v>
      </c>
      <c r="B1" s="73"/>
      <c r="C1" s="73"/>
      <c r="D1" s="73"/>
      <c r="E1" s="73"/>
      <c r="F1" s="73"/>
      <c r="G1" s="73"/>
      <c r="H1" s="73"/>
      <c r="I1" s="73"/>
      <c r="J1" s="73"/>
    </row>
    <row r="2" s="70" customFormat="1" ht="24" customHeight="1" spans="1:10">
      <c r="A2" s="74" t="s">
        <v>436</v>
      </c>
      <c r="B2" s="74" t="s">
        <v>437</v>
      </c>
      <c r="C2" s="74"/>
      <c r="D2" s="74"/>
      <c r="E2" s="74"/>
      <c r="F2" s="74"/>
      <c r="G2" s="74"/>
      <c r="H2" s="74"/>
      <c r="I2" s="100"/>
      <c r="J2" s="100"/>
    </row>
    <row r="3" s="70" customFormat="1" ht="24" customHeight="1" spans="1:10">
      <c r="A3" s="75"/>
      <c r="B3" s="74"/>
      <c r="C3" s="74"/>
      <c r="D3" s="74"/>
      <c r="E3" s="74"/>
      <c r="F3" s="74"/>
      <c r="G3" s="74"/>
      <c r="H3" s="74"/>
      <c r="I3" s="100"/>
      <c r="J3" s="100"/>
    </row>
    <row r="4" s="70" customFormat="1" ht="24" customHeight="1" spans="1:10">
      <c r="A4" s="76" t="s">
        <v>279</v>
      </c>
      <c r="B4" s="76" t="s">
        <v>438</v>
      </c>
      <c r="C4" s="76"/>
      <c r="D4" s="76"/>
      <c r="E4" s="74" t="s">
        <v>281</v>
      </c>
      <c r="F4" s="76" t="s">
        <v>439</v>
      </c>
      <c r="G4" s="76"/>
      <c r="H4" s="76"/>
      <c r="I4" s="100"/>
      <c r="J4" s="100"/>
    </row>
    <row r="5" s="70" customFormat="1" ht="19" customHeight="1" spans="1:10">
      <c r="A5" s="74" t="s">
        <v>440</v>
      </c>
      <c r="B5" s="76"/>
      <c r="C5" s="74" t="s">
        <v>441</v>
      </c>
      <c r="D5" s="74" t="s">
        <v>199</v>
      </c>
      <c r="E5" s="77" t="s">
        <v>442</v>
      </c>
      <c r="F5" s="74"/>
      <c r="G5" s="74" t="s">
        <v>53</v>
      </c>
      <c r="H5" s="74" t="s">
        <v>201</v>
      </c>
      <c r="I5" s="74" t="s">
        <v>54</v>
      </c>
      <c r="J5" s="75"/>
    </row>
    <row r="6" s="70" customFormat="1" ht="19" customHeight="1" spans="1:10">
      <c r="A6" s="78"/>
      <c r="B6" s="76" t="s">
        <v>283</v>
      </c>
      <c r="C6" s="79">
        <v>0</v>
      </c>
      <c r="D6" s="79">
        <v>1582.14</v>
      </c>
      <c r="E6" s="79">
        <v>1005.26</v>
      </c>
      <c r="F6" s="79"/>
      <c r="G6" s="76">
        <v>10</v>
      </c>
      <c r="H6" s="80">
        <f>E6/D6</f>
        <v>0.635379928451338</v>
      </c>
      <c r="I6" s="82">
        <v>0</v>
      </c>
      <c r="J6" s="83"/>
    </row>
    <row r="7" s="70" customFormat="1" ht="30" customHeight="1" spans="1:10">
      <c r="A7" s="78"/>
      <c r="B7" s="76" t="s">
        <v>284</v>
      </c>
      <c r="C7" s="79">
        <f>C6-C8</f>
        <v>0</v>
      </c>
      <c r="D7" s="79">
        <f>D6-D8</f>
        <v>999.27</v>
      </c>
      <c r="E7" s="79">
        <f>E6-E8</f>
        <v>692</v>
      </c>
      <c r="F7" s="79"/>
      <c r="G7" s="76"/>
      <c r="H7" s="74"/>
      <c r="I7" s="82"/>
      <c r="J7" s="83"/>
    </row>
    <row r="8" s="70" customFormat="1" ht="30" customHeight="1" spans="1:10">
      <c r="A8" s="78"/>
      <c r="B8" s="81" t="s">
        <v>443</v>
      </c>
      <c r="C8" s="79">
        <v>0</v>
      </c>
      <c r="D8" s="79">
        <v>582.87</v>
      </c>
      <c r="E8" s="79">
        <v>313.26</v>
      </c>
      <c r="F8" s="79"/>
      <c r="G8" s="76"/>
      <c r="H8" s="74"/>
      <c r="I8" s="82"/>
      <c r="J8" s="83"/>
    </row>
    <row r="9" s="70" customFormat="1" ht="30" customHeight="1" spans="1:10">
      <c r="A9" s="78"/>
      <c r="B9" s="81" t="s">
        <v>444</v>
      </c>
      <c r="C9" s="76"/>
      <c r="D9" s="76"/>
      <c r="E9" s="82"/>
      <c r="F9" s="83"/>
      <c r="G9" s="76"/>
      <c r="H9" s="74"/>
      <c r="I9" s="82"/>
      <c r="J9" s="83"/>
    </row>
    <row r="10" s="70" customFormat="1" ht="30" customHeight="1" spans="1:10">
      <c r="A10" s="74" t="s">
        <v>215</v>
      </c>
      <c r="B10" s="74" t="s">
        <v>216</v>
      </c>
      <c r="C10" s="74"/>
      <c r="D10" s="74"/>
      <c r="E10" s="74" t="s">
        <v>217</v>
      </c>
      <c r="F10" s="74"/>
      <c r="G10" s="74"/>
      <c r="H10" s="74"/>
      <c r="I10" s="100"/>
      <c r="J10" s="100"/>
    </row>
    <row r="11" s="70" customFormat="1" ht="72" customHeight="1" spans="1:10">
      <c r="A11" s="74"/>
      <c r="B11" s="77" t="s">
        <v>445</v>
      </c>
      <c r="C11" s="77"/>
      <c r="D11" s="77"/>
      <c r="E11" s="84" t="s">
        <v>446</v>
      </c>
      <c r="F11" s="84"/>
      <c r="G11" s="84"/>
      <c r="H11" s="84"/>
      <c r="I11" s="101"/>
      <c r="J11" s="101"/>
    </row>
    <row r="12" s="70" customFormat="1" ht="43" customHeight="1" spans="1:10">
      <c r="A12" s="85" t="s">
        <v>46</v>
      </c>
      <c r="B12" s="85" t="s">
        <v>47</v>
      </c>
      <c r="C12" s="85" t="s">
        <v>48</v>
      </c>
      <c r="D12" s="85" t="s">
        <v>49</v>
      </c>
      <c r="E12" s="85" t="s">
        <v>50</v>
      </c>
      <c r="F12" s="85" t="s">
        <v>447</v>
      </c>
      <c r="G12" s="85" t="s">
        <v>52</v>
      </c>
      <c r="H12" s="85" t="s">
        <v>53</v>
      </c>
      <c r="I12" s="85" t="s">
        <v>54</v>
      </c>
      <c r="J12" s="85" t="s">
        <v>55</v>
      </c>
    </row>
    <row r="13" s="70" customFormat="1" ht="79" customHeight="1" spans="1:10">
      <c r="A13" s="86"/>
      <c r="B13" s="86"/>
      <c r="C13" s="87" t="s">
        <v>56</v>
      </c>
      <c r="D13" s="87" t="e">
        <f>#REF!</f>
        <v>#REF!</v>
      </c>
      <c r="E13" s="87" t="s">
        <v>58</v>
      </c>
      <c r="F13" s="88">
        <v>1</v>
      </c>
      <c r="G13" s="89">
        <f>H6</f>
        <v>0.635379928451338</v>
      </c>
      <c r="H13" s="86">
        <v>10</v>
      </c>
      <c r="I13" s="86">
        <v>0</v>
      </c>
      <c r="J13" s="86"/>
    </row>
    <row r="14" s="70" customFormat="1" ht="61" customHeight="1" spans="1:10">
      <c r="A14" s="90" t="s">
        <v>448</v>
      </c>
      <c r="B14" s="91" t="s">
        <v>60</v>
      </c>
      <c r="C14" s="87" t="s">
        <v>404</v>
      </c>
      <c r="D14" s="87" t="s">
        <v>405</v>
      </c>
      <c r="E14" s="87" t="s">
        <v>406</v>
      </c>
      <c r="F14" s="88">
        <v>1</v>
      </c>
      <c r="G14" s="88">
        <v>1</v>
      </c>
      <c r="H14" s="86">
        <v>5</v>
      </c>
      <c r="I14" s="86">
        <v>5</v>
      </c>
      <c r="J14" s="86"/>
    </row>
    <row r="15" s="70" customFormat="1" ht="129" customHeight="1" spans="1:10">
      <c r="A15" s="92"/>
      <c r="B15" s="93" t="s">
        <v>64</v>
      </c>
      <c r="C15" s="87" t="s">
        <v>67</v>
      </c>
      <c r="D15" s="87" t="s">
        <v>449</v>
      </c>
      <c r="E15" s="94"/>
      <c r="F15" s="88">
        <v>1</v>
      </c>
      <c r="G15" s="88">
        <v>0.9</v>
      </c>
      <c r="H15" s="86">
        <v>5</v>
      </c>
      <c r="I15" s="86">
        <v>5</v>
      </c>
      <c r="J15" s="85"/>
    </row>
    <row r="16" s="70" customFormat="1" ht="70" customHeight="1" spans="1:10">
      <c r="A16" s="92"/>
      <c r="B16" s="95"/>
      <c r="C16" s="87" t="s">
        <v>154</v>
      </c>
      <c r="D16" s="87" t="s">
        <v>387</v>
      </c>
      <c r="E16" s="94"/>
      <c r="F16" s="88">
        <v>0.9</v>
      </c>
      <c r="G16" s="88">
        <v>0.9</v>
      </c>
      <c r="H16" s="86">
        <v>3</v>
      </c>
      <c r="I16" s="86">
        <v>3</v>
      </c>
      <c r="J16" s="85"/>
    </row>
    <row r="17" s="70" customFormat="1" ht="70" customHeight="1" spans="1:10">
      <c r="A17" s="92"/>
      <c r="B17" s="95"/>
      <c r="C17" s="87" t="s">
        <v>450</v>
      </c>
      <c r="D17" s="87" t="s">
        <v>451</v>
      </c>
      <c r="E17" s="94"/>
      <c r="F17" s="88">
        <v>0.9</v>
      </c>
      <c r="G17" s="96" t="e">
        <f>#REF!</f>
        <v>#REF!</v>
      </c>
      <c r="H17" s="86">
        <v>3</v>
      </c>
      <c r="I17" s="86">
        <v>3</v>
      </c>
      <c r="J17" s="85"/>
    </row>
    <row r="18" s="70" customFormat="1" ht="68" customHeight="1" spans="1:10">
      <c r="A18" s="92"/>
      <c r="B18" s="95"/>
      <c r="C18" s="87" t="s">
        <v>158</v>
      </c>
      <c r="D18" s="87" t="s">
        <v>159</v>
      </c>
      <c r="E18" s="94"/>
      <c r="F18" s="88">
        <v>0.6</v>
      </c>
      <c r="G18" s="96" t="e">
        <f>#REF!</f>
        <v>#REF!</v>
      </c>
      <c r="H18" s="86">
        <v>3</v>
      </c>
      <c r="I18" s="86">
        <v>3</v>
      </c>
      <c r="J18" s="85"/>
    </row>
    <row r="19" s="70" customFormat="1" ht="73" customHeight="1" spans="1:10">
      <c r="A19" s="92"/>
      <c r="B19" s="95"/>
      <c r="C19" s="87" t="s">
        <v>160</v>
      </c>
      <c r="D19" s="87" t="s">
        <v>452</v>
      </c>
      <c r="E19" s="94"/>
      <c r="F19" s="88">
        <v>0.98</v>
      </c>
      <c r="G19" s="96" t="e">
        <f>#REF!</f>
        <v>#REF!</v>
      </c>
      <c r="H19" s="86">
        <v>3</v>
      </c>
      <c r="I19" s="86">
        <v>3</v>
      </c>
      <c r="J19" s="85"/>
    </row>
    <row r="20" s="70" customFormat="1" ht="49" customHeight="1" spans="1:10">
      <c r="A20" s="92"/>
      <c r="B20" s="95"/>
      <c r="C20" s="87" t="s">
        <v>162</v>
      </c>
      <c r="D20" s="94" t="s">
        <v>413</v>
      </c>
      <c r="E20" s="94"/>
      <c r="F20" s="88">
        <v>0.98</v>
      </c>
      <c r="G20" s="96" t="e">
        <f>#REF!</f>
        <v>#REF!</v>
      </c>
      <c r="H20" s="86">
        <v>5</v>
      </c>
      <c r="I20" s="86">
        <v>5</v>
      </c>
      <c r="J20" s="85"/>
    </row>
    <row r="21" s="70" customFormat="1" ht="34" customHeight="1" spans="1:10">
      <c r="A21" s="92"/>
      <c r="B21" s="95"/>
      <c r="C21" s="87" t="s">
        <v>414</v>
      </c>
      <c r="D21" s="87" t="s">
        <v>453</v>
      </c>
      <c r="E21" s="94"/>
      <c r="F21" s="88">
        <v>1</v>
      </c>
      <c r="G21" s="96">
        <v>1</v>
      </c>
      <c r="H21" s="86">
        <v>5</v>
      </c>
      <c r="I21" s="86">
        <v>5</v>
      </c>
      <c r="J21" s="86"/>
    </row>
    <row r="22" s="70" customFormat="1" ht="65" customHeight="1" spans="1:10">
      <c r="A22" s="92"/>
      <c r="B22" s="93" t="s">
        <v>72</v>
      </c>
      <c r="C22" s="87" t="s">
        <v>416</v>
      </c>
      <c r="D22" s="87" t="s">
        <v>454</v>
      </c>
      <c r="E22" s="87" t="s">
        <v>418</v>
      </c>
      <c r="F22" s="88" t="s">
        <v>419</v>
      </c>
      <c r="G22" s="88" t="s">
        <v>455</v>
      </c>
      <c r="H22" s="86">
        <v>3</v>
      </c>
      <c r="I22" s="86">
        <v>3</v>
      </c>
      <c r="J22" s="86"/>
    </row>
    <row r="23" s="70" customFormat="1" ht="31" customHeight="1" spans="1:10">
      <c r="A23" s="92"/>
      <c r="B23" s="95"/>
      <c r="C23" s="87" t="s">
        <v>166</v>
      </c>
      <c r="D23" s="87" t="s">
        <v>456</v>
      </c>
      <c r="E23" s="87" t="s">
        <v>457</v>
      </c>
      <c r="F23" s="88">
        <v>1</v>
      </c>
      <c r="G23" s="88">
        <v>1</v>
      </c>
      <c r="H23" s="86">
        <v>5</v>
      </c>
      <c r="I23" s="86">
        <v>5</v>
      </c>
      <c r="J23" s="86"/>
    </row>
    <row r="24" s="70" customFormat="1" ht="0.65" hidden="1" customHeight="1" spans="1:10">
      <c r="A24" s="92"/>
      <c r="B24" s="93" t="s">
        <v>76</v>
      </c>
      <c r="C24" s="94"/>
      <c r="D24" s="94"/>
      <c r="E24" s="94"/>
      <c r="F24" s="88"/>
      <c r="G24" s="86"/>
      <c r="H24" s="86"/>
      <c r="I24" s="86"/>
      <c r="J24" s="86"/>
    </row>
    <row r="25" s="70" customFormat="1" ht="42" customHeight="1" spans="1:10">
      <c r="A25" s="92"/>
      <c r="B25" s="95"/>
      <c r="C25" s="87" t="s">
        <v>390</v>
      </c>
      <c r="D25" s="87" t="s">
        <v>422</v>
      </c>
      <c r="E25" s="94"/>
      <c r="F25" s="88">
        <v>1</v>
      </c>
      <c r="G25" s="88">
        <v>0.9</v>
      </c>
      <c r="H25" s="86">
        <v>5</v>
      </c>
      <c r="I25" s="86">
        <v>4</v>
      </c>
      <c r="J25" s="86"/>
    </row>
    <row r="26" s="70" customFormat="1" ht="46.75" customHeight="1" spans="1:10">
      <c r="A26" s="97"/>
      <c r="B26" s="95"/>
      <c r="C26" s="87" t="s">
        <v>77</v>
      </c>
      <c r="D26" s="94" t="s">
        <v>423</v>
      </c>
      <c r="E26" s="87" t="s">
        <v>458</v>
      </c>
      <c r="F26" s="88">
        <v>1</v>
      </c>
      <c r="G26" s="88" t="e">
        <f>'附件1-基础数据表'!F27/'附件1-基础数据表'!D27</f>
        <v>#DIV/0!</v>
      </c>
      <c r="H26" s="86">
        <v>5</v>
      </c>
      <c r="I26" s="86">
        <v>0</v>
      </c>
      <c r="J26" s="86"/>
    </row>
    <row r="27" s="70" customFormat="1" ht="69" customHeight="1" spans="1:10">
      <c r="A27" s="85" t="s">
        <v>459</v>
      </c>
      <c r="B27" s="93" t="s">
        <v>85</v>
      </c>
      <c r="C27" s="87" t="s">
        <v>175</v>
      </c>
      <c r="D27" s="87" t="s">
        <v>176</v>
      </c>
      <c r="E27" s="94"/>
      <c r="F27" s="88">
        <v>1</v>
      </c>
      <c r="G27" s="88">
        <v>1</v>
      </c>
      <c r="H27" s="86">
        <v>6</v>
      </c>
      <c r="I27" s="86">
        <v>6</v>
      </c>
      <c r="J27" s="86"/>
    </row>
    <row r="28" s="70" customFormat="1" ht="32" customHeight="1" spans="1:10">
      <c r="A28" s="86"/>
      <c r="B28" s="75"/>
      <c r="C28" s="87" t="s">
        <v>177</v>
      </c>
      <c r="D28" s="87" t="s">
        <v>460</v>
      </c>
      <c r="E28" s="94"/>
      <c r="F28" s="88">
        <v>0.95</v>
      </c>
      <c r="G28" s="88">
        <v>0.95</v>
      </c>
      <c r="H28" s="86">
        <v>5</v>
      </c>
      <c r="I28" s="86">
        <v>5</v>
      </c>
      <c r="J28" s="86"/>
    </row>
    <row r="29" s="70" customFormat="1" ht="49" customHeight="1" spans="1:10">
      <c r="A29" s="86"/>
      <c r="B29" s="75"/>
      <c r="C29" s="87" t="s">
        <v>179</v>
      </c>
      <c r="D29" s="87" t="s">
        <v>461</v>
      </c>
      <c r="E29" s="94"/>
      <c r="F29" s="88">
        <v>1</v>
      </c>
      <c r="G29" s="88">
        <v>1</v>
      </c>
      <c r="H29" s="86">
        <v>5</v>
      </c>
      <c r="I29" s="86">
        <v>5</v>
      </c>
      <c r="J29" s="86"/>
    </row>
    <row r="30" s="70" customFormat="1" ht="45" customHeight="1" spans="1:10">
      <c r="A30" s="86"/>
      <c r="B30" s="93" t="s">
        <v>103</v>
      </c>
      <c r="C30" s="87" t="s">
        <v>181</v>
      </c>
      <c r="D30" s="87" t="s">
        <v>462</v>
      </c>
      <c r="E30" s="94"/>
      <c r="F30" s="85" t="s">
        <v>183</v>
      </c>
      <c r="G30" s="85" t="s">
        <v>392</v>
      </c>
      <c r="H30" s="86">
        <v>7</v>
      </c>
      <c r="I30" s="86">
        <v>6</v>
      </c>
      <c r="J30" s="86"/>
    </row>
    <row r="31" s="70" customFormat="1" ht="56.4" customHeight="1" spans="1:10">
      <c r="A31" s="86"/>
      <c r="B31" s="95"/>
      <c r="C31" s="87" t="s">
        <v>185</v>
      </c>
      <c r="D31" s="87" t="s">
        <v>463</v>
      </c>
      <c r="E31" s="87" t="s">
        <v>187</v>
      </c>
      <c r="F31" s="85" t="s">
        <v>188</v>
      </c>
      <c r="G31" s="85" t="s">
        <v>429</v>
      </c>
      <c r="H31" s="86">
        <v>7</v>
      </c>
      <c r="I31" s="86">
        <v>6</v>
      </c>
      <c r="J31" s="86"/>
    </row>
    <row r="32" s="70" customFormat="1" ht="30" customHeight="1" spans="1:10">
      <c r="A32" s="93" t="s">
        <v>464</v>
      </c>
      <c r="B32" s="93" t="s">
        <v>190</v>
      </c>
      <c r="C32" s="98" t="s">
        <v>191</v>
      </c>
      <c r="D32" s="94" t="s">
        <v>465</v>
      </c>
      <c r="E32" s="98" t="s">
        <v>192</v>
      </c>
      <c r="F32" s="99">
        <v>0.96</v>
      </c>
      <c r="G32" s="99">
        <v>0.9</v>
      </c>
      <c r="H32" s="95">
        <v>10</v>
      </c>
      <c r="I32" s="86">
        <v>8</v>
      </c>
      <c r="J32" s="86"/>
    </row>
    <row r="33" s="70" customFormat="1" ht="30" customHeight="1" spans="1:10">
      <c r="A33" s="86"/>
      <c r="B33" s="86"/>
      <c r="C33" s="94"/>
      <c r="D33" s="94" t="s">
        <v>466</v>
      </c>
      <c r="E33" s="94"/>
      <c r="F33" s="86"/>
      <c r="G33" s="86"/>
      <c r="H33" s="95"/>
      <c r="I33" s="86"/>
      <c r="J33" s="86"/>
    </row>
    <row r="34" s="70" customFormat="1" ht="30" customHeight="1" spans="1:10">
      <c r="A34" s="86"/>
      <c r="B34" s="86"/>
      <c r="C34" s="94"/>
      <c r="D34" s="94" t="s">
        <v>433</v>
      </c>
      <c r="E34" s="94"/>
      <c r="F34" s="86"/>
      <c r="G34" s="86"/>
      <c r="H34" s="95"/>
      <c r="I34" s="86"/>
      <c r="J34" s="86"/>
    </row>
    <row r="35" s="70" customFormat="1" ht="30" customHeight="1" spans="1:10">
      <c r="A35" s="86"/>
      <c r="B35" s="86"/>
      <c r="C35" s="94"/>
      <c r="D35" s="87" t="s">
        <v>467</v>
      </c>
      <c r="E35" s="94"/>
      <c r="F35" s="86"/>
      <c r="G35" s="86"/>
      <c r="H35" s="95"/>
      <c r="I35" s="86"/>
      <c r="J35" s="86"/>
    </row>
    <row r="36" s="70" customFormat="1" ht="34.5" customHeight="1" spans="1:10">
      <c r="A36" s="86"/>
      <c r="B36" s="93" t="s">
        <v>115</v>
      </c>
      <c r="C36" s="86"/>
      <c r="D36" s="86"/>
      <c r="E36" s="86"/>
      <c r="F36" s="86"/>
      <c r="G36" s="86"/>
      <c r="H36" s="86">
        <f>SUM(H13:H35)</f>
        <v>100</v>
      </c>
      <c r="I36" s="86">
        <f>SUM(I13:I35)</f>
        <v>80</v>
      </c>
      <c r="J36" s="86"/>
    </row>
    <row r="38" ht="15" spans="1:10">
      <c r="A38" s="27" t="s">
        <v>468</v>
      </c>
      <c r="B38"/>
      <c r="C38"/>
      <c r="D38"/>
      <c r="E38"/>
      <c r="F38"/>
      <c r="G38"/>
      <c r="H38"/>
      <c r="I38"/>
      <c r="J38"/>
    </row>
  </sheetData>
  <mergeCells count="37">
    <mergeCell ref="A1:J1"/>
    <mergeCell ref="B4:D4"/>
    <mergeCell ref="F4:J4"/>
    <mergeCell ref="E5:F5"/>
    <mergeCell ref="I5:J5"/>
    <mergeCell ref="E6:F6"/>
    <mergeCell ref="I6:J6"/>
    <mergeCell ref="E7:F7"/>
    <mergeCell ref="I7:J7"/>
    <mergeCell ref="E8:F8"/>
    <mergeCell ref="I8:J8"/>
    <mergeCell ref="E9:F9"/>
    <mergeCell ref="I9:J9"/>
    <mergeCell ref="B10:D10"/>
    <mergeCell ref="E10:J10"/>
    <mergeCell ref="B11:D11"/>
    <mergeCell ref="E11:J11"/>
    <mergeCell ref="A2:A3"/>
    <mergeCell ref="A5:A9"/>
    <mergeCell ref="A10:A11"/>
    <mergeCell ref="A14:A26"/>
    <mergeCell ref="A27:A31"/>
    <mergeCell ref="A32:A35"/>
    <mergeCell ref="B15:B21"/>
    <mergeCell ref="B22:B23"/>
    <mergeCell ref="B24:B26"/>
    <mergeCell ref="B27:B29"/>
    <mergeCell ref="B30:B31"/>
    <mergeCell ref="B32:B35"/>
    <mergeCell ref="C32:C35"/>
    <mergeCell ref="E32:E35"/>
    <mergeCell ref="F32:F35"/>
    <mergeCell ref="G32:G35"/>
    <mergeCell ref="H32:H35"/>
    <mergeCell ref="I32:I35"/>
    <mergeCell ref="J32:J35"/>
    <mergeCell ref="B2:J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45"/>
  <sheetViews>
    <sheetView zoomScale="115" zoomScaleNormal="115" workbookViewId="0">
      <selection activeCell="B45" sqref="B45:H45"/>
    </sheetView>
  </sheetViews>
  <sheetFormatPr defaultColWidth="9" defaultRowHeight="13.5"/>
  <cols>
    <col min="1" max="1" width="5.09166666666667" customWidth="1"/>
    <col min="4" max="4" width="24.725" customWidth="1"/>
    <col min="5" max="5" width="7.18333333333333" customWidth="1"/>
    <col min="6" max="6" width="11.6333333333333" customWidth="1"/>
    <col min="7" max="7" width="6.09166666666667" customWidth="1"/>
    <col min="8" max="8" width="7.36666666666667" customWidth="1"/>
    <col min="9" max="9" width="7.18333333333333" customWidth="1"/>
    <col min="10" max="10" width="8" customWidth="1"/>
    <col min="13" max="13" width="10.1833333333333" customWidth="1"/>
  </cols>
  <sheetData>
    <row r="1" spans="1:1">
      <c r="A1" s="27"/>
    </row>
    <row r="2" ht="40" customHeight="1" spans="1:13">
      <c r="A2" s="28" t="s">
        <v>469</v>
      </c>
      <c r="B2" s="28"/>
      <c r="C2" s="28"/>
      <c r="D2" s="28"/>
      <c r="E2" s="28"/>
      <c r="F2" s="28"/>
      <c r="G2" s="28"/>
      <c r="H2" s="28"/>
      <c r="I2" s="28"/>
      <c r="J2" s="28"/>
      <c r="K2" s="28"/>
      <c r="L2" s="28"/>
      <c r="M2" s="28"/>
    </row>
    <row r="3" ht="20" customHeight="1" spans="1:13">
      <c r="A3" s="29"/>
      <c r="B3" s="30"/>
      <c r="C3" s="30"/>
      <c r="D3" s="30"/>
      <c r="E3" s="30"/>
      <c r="F3" s="30"/>
      <c r="G3" s="30"/>
      <c r="H3" s="30"/>
      <c r="I3" s="30"/>
      <c r="J3" s="30"/>
      <c r="K3" s="30"/>
      <c r="L3" s="30"/>
      <c r="M3" s="62" t="s">
        <v>470</v>
      </c>
    </row>
    <row r="4" ht="21" customHeight="1" spans="1:13">
      <c r="A4" s="31" t="s">
        <v>471</v>
      </c>
      <c r="B4" s="31"/>
      <c r="C4" s="31"/>
      <c r="D4" s="32" t="s">
        <v>472</v>
      </c>
      <c r="E4" s="33"/>
      <c r="F4" s="33"/>
      <c r="G4" s="33"/>
      <c r="H4" s="33"/>
      <c r="I4" s="33"/>
      <c r="J4" s="33"/>
      <c r="K4" s="33"/>
      <c r="L4" s="33"/>
      <c r="M4" s="63"/>
    </row>
    <row r="5" ht="21" customHeight="1" spans="1:13">
      <c r="A5" s="31" t="s">
        <v>473</v>
      </c>
      <c r="B5" s="31"/>
      <c r="C5" s="31"/>
      <c r="D5" s="34" t="s">
        <v>474</v>
      </c>
      <c r="E5" s="34"/>
      <c r="F5" s="34"/>
      <c r="G5" s="34"/>
      <c r="H5" s="34"/>
      <c r="I5" s="34"/>
      <c r="J5" s="34"/>
      <c r="K5" s="34"/>
      <c r="L5" s="34"/>
      <c r="M5" s="34"/>
    </row>
    <row r="6" ht="21" customHeight="1" spans="1:13">
      <c r="A6" s="31" t="s">
        <v>475</v>
      </c>
      <c r="B6" s="31"/>
      <c r="C6" s="31"/>
      <c r="D6" s="31" t="s">
        <v>476</v>
      </c>
      <c r="E6" s="31"/>
      <c r="F6" s="31" t="s">
        <v>281</v>
      </c>
      <c r="G6" s="31"/>
      <c r="H6" s="31" t="s">
        <v>477</v>
      </c>
      <c r="I6" s="31"/>
      <c r="J6" s="31"/>
      <c r="K6" s="31"/>
      <c r="L6" s="31"/>
      <c r="M6" s="31"/>
    </row>
    <row r="7" ht="21" customHeight="1" spans="1:13">
      <c r="A7" s="35" t="s">
        <v>440</v>
      </c>
      <c r="B7" s="35"/>
      <c r="C7" s="35"/>
      <c r="D7" s="36"/>
      <c r="E7" s="31" t="s">
        <v>478</v>
      </c>
      <c r="F7" s="31"/>
      <c r="G7" s="31" t="s">
        <v>479</v>
      </c>
      <c r="H7" s="31"/>
      <c r="I7" s="31"/>
      <c r="J7" s="31" t="s">
        <v>480</v>
      </c>
      <c r="K7" s="31"/>
      <c r="L7" s="31"/>
      <c r="M7" s="31"/>
    </row>
    <row r="8" ht="21" customHeight="1" spans="1:13">
      <c r="A8" s="35"/>
      <c r="B8" s="35"/>
      <c r="C8" s="35"/>
      <c r="D8" s="36" t="s">
        <v>481</v>
      </c>
      <c r="E8" s="37">
        <v>1816.03</v>
      </c>
      <c r="F8" s="38"/>
      <c r="G8" s="39">
        <v>1174.25</v>
      </c>
      <c r="H8" s="39"/>
      <c r="I8" s="39"/>
      <c r="J8" s="64">
        <f>G8/E8</f>
        <v>0.646602754359785</v>
      </c>
      <c r="K8" s="64"/>
      <c r="L8" s="64"/>
      <c r="M8" s="64"/>
    </row>
    <row r="9" ht="21" customHeight="1" spans="1:13">
      <c r="A9" s="35"/>
      <c r="B9" s="35"/>
      <c r="C9" s="35"/>
      <c r="D9" s="36" t="s">
        <v>482</v>
      </c>
      <c r="E9" s="37"/>
      <c r="F9" s="38"/>
      <c r="G9" s="39"/>
      <c r="H9" s="39"/>
      <c r="I9" s="39"/>
      <c r="J9" s="64"/>
      <c r="K9" s="64"/>
      <c r="L9" s="64"/>
      <c r="M9" s="64"/>
    </row>
    <row r="10" ht="21" customHeight="1" spans="1:13">
      <c r="A10" s="35"/>
      <c r="B10" s="35"/>
      <c r="C10" s="35"/>
      <c r="D10" s="36" t="s">
        <v>483</v>
      </c>
      <c r="E10" s="37">
        <v>1816.03</v>
      </c>
      <c r="F10" s="38"/>
      <c r="G10" s="39">
        <v>1174.25</v>
      </c>
      <c r="H10" s="39"/>
      <c r="I10" s="39"/>
      <c r="J10" s="64">
        <v>0.6466</v>
      </c>
      <c r="K10" s="64"/>
      <c r="L10" s="64"/>
      <c r="M10" s="64"/>
    </row>
    <row r="11" ht="21" customHeight="1" spans="1:13">
      <c r="A11" s="35"/>
      <c r="B11" s="35"/>
      <c r="C11" s="35"/>
      <c r="D11" s="36" t="s">
        <v>484</v>
      </c>
      <c r="E11" s="36"/>
      <c r="F11" s="36"/>
      <c r="G11" s="36"/>
      <c r="H11" s="36"/>
      <c r="I11" s="36"/>
      <c r="J11" s="36"/>
      <c r="K11" s="36"/>
      <c r="L11" s="36"/>
      <c r="M11" s="36"/>
    </row>
    <row r="12" ht="21" customHeight="1" spans="1:13">
      <c r="A12" s="35" t="s">
        <v>215</v>
      </c>
      <c r="B12" s="40" t="s">
        <v>485</v>
      </c>
      <c r="C12" s="41"/>
      <c r="D12" s="41"/>
      <c r="E12" s="41"/>
      <c r="F12" s="42"/>
      <c r="G12" s="40" t="s">
        <v>486</v>
      </c>
      <c r="H12" s="41"/>
      <c r="I12" s="41"/>
      <c r="J12" s="41"/>
      <c r="K12" s="41"/>
      <c r="L12" s="41"/>
      <c r="M12" s="42"/>
    </row>
    <row r="13" ht="65" customHeight="1" spans="1:13">
      <c r="A13" s="35"/>
      <c r="B13" s="43" t="s">
        <v>487</v>
      </c>
      <c r="C13" s="44"/>
      <c r="D13" s="44"/>
      <c r="E13" s="44"/>
      <c r="F13" s="45"/>
      <c r="G13" s="35"/>
      <c r="H13" s="35"/>
      <c r="I13" s="35"/>
      <c r="J13" s="35"/>
      <c r="K13" s="35"/>
      <c r="L13" s="35"/>
      <c r="M13" s="35"/>
    </row>
    <row r="14" ht="29" customHeight="1" spans="1:13">
      <c r="A14" s="46" t="s">
        <v>488</v>
      </c>
      <c r="B14" s="34" t="s">
        <v>46</v>
      </c>
      <c r="C14" s="31" t="s">
        <v>47</v>
      </c>
      <c r="D14" s="31" t="s">
        <v>48</v>
      </c>
      <c r="E14" s="31"/>
      <c r="F14" s="31" t="s">
        <v>489</v>
      </c>
      <c r="G14" s="31"/>
      <c r="H14" s="31"/>
      <c r="I14" s="31" t="s">
        <v>490</v>
      </c>
      <c r="J14" s="31"/>
      <c r="K14" s="31" t="s">
        <v>53</v>
      </c>
      <c r="L14" s="31" t="s">
        <v>54</v>
      </c>
      <c r="M14" s="34" t="s">
        <v>491</v>
      </c>
    </row>
    <row r="15" ht="21" customHeight="1" spans="1:13">
      <c r="A15" s="47"/>
      <c r="B15" s="34"/>
      <c r="C15" s="31"/>
      <c r="D15" s="36"/>
      <c r="E15" s="36"/>
      <c r="F15" s="48"/>
      <c r="G15" s="49"/>
      <c r="H15" s="50"/>
      <c r="I15" s="65"/>
      <c r="J15" s="50"/>
      <c r="K15" s="31"/>
      <c r="L15" s="31"/>
      <c r="M15" s="34"/>
    </row>
    <row r="16" ht="21" customHeight="1" spans="1:13">
      <c r="A16" s="47"/>
      <c r="B16" s="34"/>
      <c r="C16" s="34" t="s">
        <v>60</v>
      </c>
      <c r="D16" s="36" t="s">
        <v>492</v>
      </c>
      <c r="E16" s="36"/>
      <c r="F16" s="31"/>
      <c r="G16" s="31"/>
      <c r="H16" s="31"/>
      <c r="I16" s="31"/>
      <c r="J16" s="31"/>
      <c r="K16" s="66"/>
      <c r="L16" s="66"/>
      <c r="M16" s="36"/>
    </row>
    <row r="17" ht="21" customHeight="1" spans="1:13">
      <c r="A17" s="47"/>
      <c r="B17" s="34"/>
      <c r="C17" s="34"/>
      <c r="D17" s="36" t="s">
        <v>493</v>
      </c>
      <c r="E17" s="36"/>
      <c r="F17" s="31"/>
      <c r="G17" s="31"/>
      <c r="H17" s="31"/>
      <c r="I17" s="31"/>
      <c r="J17" s="31"/>
      <c r="K17" s="66"/>
      <c r="L17" s="66"/>
      <c r="M17" s="36"/>
    </row>
    <row r="18" ht="21" customHeight="1" spans="1:13">
      <c r="A18" s="47"/>
      <c r="B18" s="34"/>
      <c r="C18" s="34"/>
      <c r="D18" s="36" t="s">
        <v>494</v>
      </c>
      <c r="E18" s="36"/>
      <c r="F18" s="31"/>
      <c r="G18" s="31"/>
      <c r="H18" s="31"/>
      <c r="I18" s="31"/>
      <c r="J18" s="31"/>
      <c r="K18" s="66"/>
      <c r="L18" s="66"/>
      <c r="M18" s="36"/>
    </row>
    <row r="19" ht="21" customHeight="1" spans="1:13">
      <c r="A19" s="47"/>
      <c r="B19" s="34"/>
      <c r="C19" s="34"/>
      <c r="D19" s="43" t="s">
        <v>495</v>
      </c>
      <c r="E19" s="45"/>
      <c r="F19" s="31"/>
      <c r="G19" s="31"/>
      <c r="H19" s="31"/>
      <c r="I19" s="51"/>
      <c r="J19" s="51"/>
      <c r="K19" s="66"/>
      <c r="L19" s="66"/>
      <c r="M19" s="36"/>
    </row>
    <row r="20" ht="21" customHeight="1" spans="1:13">
      <c r="A20" s="47"/>
      <c r="B20" s="34"/>
      <c r="C20" s="34"/>
      <c r="D20" s="36" t="s">
        <v>496</v>
      </c>
      <c r="E20" s="36"/>
      <c r="F20" s="31"/>
      <c r="G20" s="31"/>
      <c r="H20" s="31"/>
      <c r="I20" s="31"/>
      <c r="J20" s="31"/>
      <c r="K20" s="66"/>
      <c r="L20" s="66"/>
      <c r="M20" s="36"/>
    </row>
    <row r="21" ht="21" customHeight="1" spans="1:13">
      <c r="A21" s="47"/>
      <c r="B21" s="34"/>
      <c r="C21" s="34"/>
      <c r="D21" s="36" t="s">
        <v>497</v>
      </c>
      <c r="E21" s="36"/>
      <c r="F21" s="31"/>
      <c r="G21" s="31"/>
      <c r="H21" s="31"/>
      <c r="I21" s="31"/>
      <c r="J21" s="31"/>
      <c r="K21" s="66"/>
      <c r="L21" s="66"/>
      <c r="M21" s="36"/>
    </row>
    <row r="22" ht="21" customHeight="1" spans="1:13">
      <c r="A22" s="47"/>
      <c r="B22" s="34"/>
      <c r="C22" s="34" t="s">
        <v>64</v>
      </c>
      <c r="D22" s="36" t="s">
        <v>498</v>
      </c>
      <c r="E22" s="36"/>
      <c r="F22" s="31"/>
      <c r="G22" s="31"/>
      <c r="H22" s="31"/>
      <c r="I22" s="51"/>
      <c r="J22" s="51"/>
      <c r="K22" s="66"/>
      <c r="L22" s="66"/>
      <c r="M22" s="36"/>
    </row>
    <row r="23" ht="21" customHeight="1" spans="1:13">
      <c r="A23" s="47"/>
      <c r="B23" s="34"/>
      <c r="C23" s="34"/>
      <c r="D23" s="36" t="s">
        <v>499</v>
      </c>
      <c r="E23" s="36"/>
      <c r="F23" s="31"/>
      <c r="G23" s="31"/>
      <c r="H23" s="31"/>
      <c r="I23" s="51"/>
      <c r="J23" s="51"/>
      <c r="K23" s="66"/>
      <c r="L23" s="66"/>
      <c r="M23" s="36"/>
    </row>
    <row r="24" ht="21" customHeight="1" spans="1:13">
      <c r="A24" s="47"/>
      <c r="B24" s="34"/>
      <c r="C24" s="34"/>
      <c r="D24" s="36" t="s">
        <v>500</v>
      </c>
      <c r="E24" s="36"/>
      <c r="F24" s="31"/>
      <c r="G24" s="31"/>
      <c r="H24" s="31"/>
      <c r="I24" s="51"/>
      <c r="J24" s="51"/>
      <c r="K24" s="66"/>
      <c r="L24" s="66"/>
      <c r="M24" s="36"/>
    </row>
    <row r="25" ht="21" customHeight="1" spans="1:13">
      <c r="A25" s="47"/>
      <c r="B25" s="34"/>
      <c r="C25" s="34"/>
      <c r="D25" s="36" t="s">
        <v>501</v>
      </c>
      <c r="E25" s="36"/>
      <c r="F25" s="31"/>
      <c r="G25" s="31"/>
      <c r="H25" s="31"/>
      <c r="I25" s="51"/>
      <c r="J25" s="51"/>
      <c r="K25" s="66"/>
      <c r="L25" s="66"/>
      <c r="M25" s="36"/>
    </row>
    <row r="26" ht="21" customHeight="1" spans="1:13">
      <c r="A26" s="47"/>
      <c r="B26" s="34"/>
      <c r="C26" s="34"/>
      <c r="D26" s="36" t="s">
        <v>502</v>
      </c>
      <c r="E26" s="36"/>
      <c r="F26" s="31"/>
      <c r="G26" s="31"/>
      <c r="H26" s="31"/>
      <c r="I26" s="51"/>
      <c r="J26" s="51"/>
      <c r="K26" s="66"/>
      <c r="L26" s="66"/>
      <c r="M26" s="36"/>
    </row>
    <row r="27" ht="21" customHeight="1" spans="1:13">
      <c r="A27" s="47"/>
      <c r="B27" s="34"/>
      <c r="C27" s="34"/>
      <c r="D27" s="36" t="s">
        <v>67</v>
      </c>
      <c r="E27" s="36"/>
      <c r="F27" s="51"/>
      <c r="G27" s="31"/>
      <c r="H27" s="31"/>
      <c r="I27" s="51"/>
      <c r="J27" s="51"/>
      <c r="K27" s="66"/>
      <c r="L27" s="66"/>
      <c r="M27" s="35"/>
    </row>
    <row r="28" ht="21" customHeight="1" spans="1:13">
      <c r="A28" s="47"/>
      <c r="B28" s="34"/>
      <c r="C28" s="34" t="s">
        <v>72</v>
      </c>
      <c r="D28" s="36" t="s">
        <v>503</v>
      </c>
      <c r="E28" s="36"/>
      <c r="F28" s="31"/>
      <c r="G28" s="31"/>
      <c r="H28" s="31"/>
      <c r="I28" s="51"/>
      <c r="J28" s="51"/>
      <c r="K28" s="66"/>
      <c r="L28" s="66"/>
      <c r="M28" s="36"/>
    </row>
    <row r="29" ht="21" customHeight="1" spans="1:13">
      <c r="A29" s="47"/>
      <c r="B29" s="34"/>
      <c r="C29" s="34"/>
      <c r="D29" s="36" t="s">
        <v>504</v>
      </c>
      <c r="E29" s="36"/>
      <c r="F29" s="31"/>
      <c r="G29" s="31"/>
      <c r="H29" s="31"/>
      <c r="I29" s="51"/>
      <c r="J29" s="51"/>
      <c r="K29" s="66"/>
      <c r="L29" s="66"/>
      <c r="M29" s="36"/>
    </row>
    <row r="30" ht="21" customHeight="1" spans="1:13">
      <c r="A30" s="47"/>
      <c r="B30" s="34"/>
      <c r="C30" s="46" t="s">
        <v>76</v>
      </c>
      <c r="D30" s="36" t="s">
        <v>505</v>
      </c>
      <c r="E30" s="36"/>
      <c r="F30" s="31"/>
      <c r="G30" s="31"/>
      <c r="H30" s="31"/>
      <c r="I30" s="51"/>
      <c r="J30" s="51"/>
      <c r="K30" s="66"/>
      <c r="L30" s="66"/>
      <c r="M30" s="36"/>
    </row>
    <row r="31" ht="21" customHeight="1" spans="1:13">
      <c r="A31" s="47"/>
      <c r="B31" s="34"/>
      <c r="C31" s="47"/>
      <c r="D31" s="36" t="s">
        <v>506</v>
      </c>
      <c r="E31" s="36"/>
      <c r="F31" s="31"/>
      <c r="G31" s="31"/>
      <c r="H31" s="31"/>
      <c r="I31" s="31"/>
      <c r="J31" s="31"/>
      <c r="K31" s="66"/>
      <c r="L31" s="66"/>
      <c r="M31" s="36"/>
    </row>
    <row r="32" ht="21" customHeight="1" spans="1:13">
      <c r="A32" s="47"/>
      <c r="B32" s="34"/>
      <c r="C32" s="52"/>
      <c r="D32" s="36" t="s">
        <v>507</v>
      </c>
      <c r="E32" s="36"/>
      <c r="F32" s="31"/>
      <c r="G32" s="31"/>
      <c r="H32" s="31"/>
      <c r="I32" s="31"/>
      <c r="J32" s="31"/>
      <c r="K32" s="66"/>
      <c r="L32" s="66"/>
      <c r="M32" s="36"/>
    </row>
    <row r="33" ht="21" customHeight="1" spans="1:13">
      <c r="A33" s="47"/>
      <c r="B33" s="46" t="s">
        <v>265</v>
      </c>
      <c r="C33" s="46" t="s">
        <v>508</v>
      </c>
      <c r="D33" s="36" t="s">
        <v>509</v>
      </c>
      <c r="E33" s="36"/>
      <c r="F33" s="31" t="s">
        <v>89</v>
      </c>
      <c r="G33" s="31"/>
      <c r="H33" s="31"/>
      <c r="I33" s="31"/>
      <c r="J33" s="31"/>
      <c r="K33" s="66"/>
      <c r="L33" s="66"/>
      <c r="M33" s="36"/>
    </row>
    <row r="34" ht="21" customHeight="1" spans="1:13">
      <c r="A34" s="47"/>
      <c r="B34" s="47"/>
      <c r="C34" s="47"/>
      <c r="D34" s="36" t="s">
        <v>510</v>
      </c>
      <c r="E34" s="36"/>
      <c r="F34" s="31" t="s">
        <v>511</v>
      </c>
      <c r="G34" s="31"/>
      <c r="H34" s="31"/>
      <c r="I34" s="67"/>
      <c r="J34" s="67"/>
      <c r="K34" s="66"/>
      <c r="L34" s="66"/>
      <c r="M34" s="36"/>
    </row>
    <row r="35" ht="21" customHeight="1" spans="1:13">
      <c r="A35" s="47"/>
      <c r="B35" s="47"/>
      <c r="C35" s="47"/>
      <c r="D35" s="36" t="s">
        <v>512</v>
      </c>
      <c r="E35" s="36"/>
      <c r="F35" s="31" t="s">
        <v>513</v>
      </c>
      <c r="G35" s="31"/>
      <c r="H35" s="31"/>
      <c r="I35" s="67"/>
      <c r="J35" s="31"/>
      <c r="K35" s="66"/>
      <c r="L35" s="66"/>
      <c r="M35" s="36"/>
    </row>
    <row r="36" ht="21" customHeight="1" spans="1:13">
      <c r="A36" s="47"/>
      <c r="B36" s="47"/>
      <c r="C36" s="47"/>
      <c r="D36" s="36" t="s">
        <v>514</v>
      </c>
      <c r="E36" s="36"/>
      <c r="F36" s="31" t="s">
        <v>136</v>
      </c>
      <c r="G36" s="31"/>
      <c r="H36" s="31"/>
      <c r="I36" s="31"/>
      <c r="J36" s="31"/>
      <c r="K36" s="66"/>
      <c r="L36" s="66"/>
      <c r="M36" s="36"/>
    </row>
    <row r="37" ht="21" customHeight="1" spans="1:13">
      <c r="A37" s="47"/>
      <c r="B37" s="47"/>
      <c r="C37" s="47"/>
      <c r="D37" s="36" t="s">
        <v>515</v>
      </c>
      <c r="E37" s="36"/>
      <c r="F37" s="31" t="s">
        <v>139</v>
      </c>
      <c r="G37" s="31"/>
      <c r="H37" s="31"/>
      <c r="I37" s="31"/>
      <c r="J37" s="31"/>
      <c r="K37" s="66"/>
      <c r="L37" s="66"/>
      <c r="M37" s="36"/>
    </row>
    <row r="38" ht="21" customHeight="1" spans="1:13">
      <c r="A38" s="47"/>
      <c r="B38" s="47"/>
      <c r="C38" s="53"/>
      <c r="D38" s="36" t="s">
        <v>516</v>
      </c>
      <c r="E38" s="36"/>
      <c r="F38" s="51" t="s">
        <v>336</v>
      </c>
      <c r="G38" s="51"/>
      <c r="H38" s="51"/>
      <c r="I38" s="51"/>
      <c r="J38" s="51"/>
      <c r="K38" s="66"/>
      <c r="L38" s="66"/>
      <c r="M38" s="36"/>
    </row>
    <row r="39" ht="21" customHeight="1" spans="1:13">
      <c r="A39" s="47"/>
      <c r="B39" s="47"/>
      <c r="C39" s="54"/>
      <c r="D39" s="36" t="s">
        <v>517</v>
      </c>
      <c r="E39" s="36"/>
      <c r="F39" s="31" t="s">
        <v>518</v>
      </c>
      <c r="G39" s="31"/>
      <c r="H39" s="31"/>
      <c r="I39" s="31"/>
      <c r="J39" s="31"/>
      <c r="K39" s="66"/>
      <c r="L39" s="66"/>
      <c r="M39" s="36"/>
    </row>
    <row r="40" ht="21" customHeight="1" spans="1:13">
      <c r="A40" s="47"/>
      <c r="B40" s="54"/>
      <c r="C40" s="34" t="s">
        <v>103</v>
      </c>
      <c r="D40" s="55" t="s">
        <v>104</v>
      </c>
      <c r="E40" s="56"/>
      <c r="F40" s="32" t="s">
        <v>519</v>
      </c>
      <c r="G40" s="49"/>
      <c r="H40" s="50"/>
      <c r="I40" s="32"/>
      <c r="J40" s="50"/>
      <c r="K40" s="66"/>
      <c r="L40" s="66"/>
      <c r="M40" s="36"/>
    </row>
    <row r="41" ht="21" customHeight="1" spans="1:13">
      <c r="A41" s="57"/>
      <c r="B41" s="34" t="s">
        <v>107</v>
      </c>
      <c r="C41" s="34" t="s">
        <v>108</v>
      </c>
      <c r="D41" s="36" t="s">
        <v>520</v>
      </c>
      <c r="E41" s="36"/>
      <c r="F41" s="32" t="s">
        <v>521</v>
      </c>
      <c r="G41" s="49"/>
      <c r="H41" s="50"/>
      <c r="I41" s="48"/>
      <c r="J41" s="50"/>
      <c r="K41" s="66"/>
      <c r="L41" s="66"/>
      <c r="M41" s="36"/>
    </row>
    <row r="42" ht="21" customHeight="1" spans="1:13">
      <c r="A42" s="57"/>
      <c r="B42" s="34"/>
      <c r="C42" s="34"/>
      <c r="D42" s="36" t="s">
        <v>522</v>
      </c>
      <c r="E42" s="36"/>
      <c r="F42" s="31" t="s">
        <v>523</v>
      </c>
      <c r="G42" s="31"/>
      <c r="H42" s="31"/>
      <c r="I42" s="51"/>
      <c r="J42" s="51"/>
      <c r="K42" s="66"/>
      <c r="L42" s="68"/>
      <c r="M42" s="36"/>
    </row>
    <row r="43" ht="21" customHeight="1" spans="2:13">
      <c r="B43" s="58"/>
      <c r="C43" s="58"/>
      <c r="D43" s="59" t="s">
        <v>115</v>
      </c>
      <c r="E43" s="60"/>
      <c r="F43" s="59"/>
      <c r="G43" s="61"/>
      <c r="H43" s="60"/>
      <c r="I43" s="59"/>
      <c r="J43" s="60"/>
      <c r="K43" s="69">
        <f>SUM(K15:K42)</f>
        <v>0</v>
      </c>
      <c r="L43" s="68">
        <f>SUM(L15:L42)</f>
        <v>0</v>
      </c>
      <c r="M43" s="58"/>
    </row>
    <row r="45" ht="15" spans="2:2">
      <c r="B45" s="27" t="s">
        <v>524</v>
      </c>
    </row>
  </sheetData>
  <mergeCells count="130">
    <mergeCell ref="A2:M2"/>
    <mergeCell ref="A4:C4"/>
    <mergeCell ref="D4:M4"/>
    <mergeCell ref="A5:C5"/>
    <mergeCell ref="D5:M5"/>
    <mergeCell ref="A6:C6"/>
    <mergeCell ref="D6:E6"/>
    <mergeCell ref="F6:G6"/>
    <mergeCell ref="H6:M6"/>
    <mergeCell ref="E7:F7"/>
    <mergeCell ref="G7:I7"/>
    <mergeCell ref="J7:M7"/>
    <mergeCell ref="E8:F8"/>
    <mergeCell ref="G8:I8"/>
    <mergeCell ref="J8:M8"/>
    <mergeCell ref="E9:F9"/>
    <mergeCell ref="G9:I9"/>
    <mergeCell ref="J9:M9"/>
    <mergeCell ref="E10:F10"/>
    <mergeCell ref="G10:I10"/>
    <mergeCell ref="J10:M10"/>
    <mergeCell ref="E11:F11"/>
    <mergeCell ref="G11:I11"/>
    <mergeCell ref="J11:M11"/>
    <mergeCell ref="B12:F12"/>
    <mergeCell ref="G12:M12"/>
    <mergeCell ref="B13:F13"/>
    <mergeCell ref="G13:M13"/>
    <mergeCell ref="D14:E14"/>
    <mergeCell ref="F14:H14"/>
    <mergeCell ref="I14:J14"/>
    <mergeCell ref="D15:E15"/>
    <mergeCell ref="F15:H15"/>
    <mergeCell ref="I15:J15"/>
    <mergeCell ref="D16:E16"/>
    <mergeCell ref="F16:H16"/>
    <mergeCell ref="I16:J16"/>
    <mergeCell ref="D17:E17"/>
    <mergeCell ref="F17:H17"/>
    <mergeCell ref="I17:J17"/>
    <mergeCell ref="D18:E18"/>
    <mergeCell ref="F18:H18"/>
    <mergeCell ref="I18:J18"/>
    <mergeCell ref="D19:E19"/>
    <mergeCell ref="F19:H19"/>
    <mergeCell ref="I19:J19"/>
    <mergeCell ref="D20:E20"/>
    <mergeCell ref="F20:H20"/>
    <mergeCell ref="I20:J20"/>
    <mergeCell ref="D21:E21"/>
    <mergeCell ref="F21:H21"/>
    <mergeCell ref="I21:J21"/>
    <mergeCell ref="D22:E22"/>
    <mergeCell ref="F22:H22"/>
    <mergeCell ref="I22:J22"/>
    <mergeCell ref="D23:E23"/>
    <mergeCell ref="F23:H23"/>
    <mergeCell ref="I23:J23"/>
    <mergeCell ref="D24:E24"/>
    <mergeCell ref="F24:H24"/>
    <mergeCell ref="I24:J24"/>
    <mergeCell ref="D25:E25"/>
    <mergeCell ref="F25:H25"/>
    <mergeCell ref="I25:J25"/>
    <mergeCell ref="D26:E26"/>
    <mergeCell ref="F26:H26"/>
    <mergeCell ref="I26:J26"/>
    <mergeCell ref="D27:E27"/>
    <mergeCell ref="F27:H27"/>
    <mergeCell ref="I27:J27"/>
    <mergeCell ref="D28:E28"/>
    <mergeCell ref="F28:H28"/>
    <mergeCell ref="I28:J28"/>
    <mergeCell ref="D29:E29"/>
    <mergeCell ref="F29:H29"/>
    <mergeCell ref="I29:J29"/>
    <mergeCell ref="D30:E30"/>
    <mergeCell ref="F30:H30"/>
    <mergeCell ref="I30:J30"/>
    <mergeCell ref="D31:E31"/>
    <mergeCell ref="F31:H31"/>
    <mergeCell ref="I31:J31"/>
    <mergeCell ref="D32:E32"/>
    <mergeCell ref="F32:H32"/>
    <mergeCell ref="I32:J32"/>
    <mergeCell ref="D33:E33"/>
    <mergeCell ref="F33:H33"/>
    <mergeCell ref="I33:J33"/>
    <mergeCell ref="D34:E34"/>
    <mergeCell ref="F34:H34"/>
    <mergeCell ref="I34:J34"/>
    <mergeCell ref="D35:E35"/>
    <mergeCell ref="F35:H35"/>
    <mergeCell ref="I35:J35"/>
    <mergeCell ref="D36:E36"/>
    <mergeCell ref="F36:H36"/>
    <mergeCell ref="I36:J36"/>
    <mergeCell ref="D37:E37"/>
    <mergeCell ref="F37:H37"/>
    <mergeCell ref="I37:J37"/>
    <mergeCell ref="D38:E38"/>
    <mergeCell ref="F38:H38"/>
    <mergeCell ref="I38:J38"/>
    <mergeCell ref="D39:E39"/>
    <mergeCell ref="F39:H39"/>
    <mergeCell ref="I39:J39"/>
    <mergeCell ref="D40:E40"/>
    <mergeCell ref="F40:H40"/>
    <mergeCell ref="I40:J40"/>
    <mergeCell ref="D41:E41"/>
    <mergeCell ref="F41:H41"/>
    <mergeCell ref="I41:J41"/>
    <mergeCell ref="D42:E42"/>
    <mergeCell ref="F42:H42"/>
    <mergeCell ref="I42:J42"/>
    <mergeCell ref="D43:E43"/>
    <mergeCell ref="F43:H43"/>
    <mergeCell ref="I43:J43"/>
    <mergeCell ref="A12:A13"/>
    <mergeCell ref="A14:A42"/>
    <mergeCell ref="B16:B32"/>
    <mergeCell ref="B33:B40"/>
    <mergeCell ref="B41:B42"/>
    <mergeCell ref="C16:C21"/>
    <mergeCell ref="C22:C27"/>
    <mergeCell ref="C28:C29"/>
    <mergeCell ref="C30:C32"/>
    <mergeCell ref="C33:C39"/>
    <mergeCell ref="C41:C42"/>
    <mergeCell ref="A7:C11"/>
  </mergeCells>
  <pageMargins left="0.550694444444444" right="0.432638888888889" top="0.432638888888889" bottom="0.0784722222222222" header="0.3" footer="0.3"/>
  <pageSetup paperSize="9" scale="76"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2:G34"/>
  <sheetViews>
    <sheetView workbookViewId="0">
      <selection activeCell="B8" sqref="B8:B13"/>
    </sheetView>
  </sheetViews>
  <sheetFormatPr defaultColWidth="9" defaultRowHeight="13.5" outlineLevelCol="6"/>
  <cols>
    <col min="1" max="1" width="37" style="1" customWidth="1"/>
    <col min="2" max="2" width="16.9083333333333" style="1" customWidth="1"/>
    <col min="3" max="3" width="18.725" style="1" customWidth="1"/>
    <col min="4" max="4" width="16.5416666666667" style="1" customWidth="1"/>
    <col min="5" max="5" width="66.1833333333333" style="1" customWidth="1"/>
    <col min="6" max="6" width="34.45" style="1" customWidth="1"/>
  </cols>
  <sheetData>
    <row r="2" ht="22.5" spans="1:7">
      <c r="A2" s="2" t="s">
        <v>525</v>
      </c>
      <c r="B2" s="2"/>
      <c r="C2" s="2"/>
      <c r="D2" s="2"/>
      <c r="E2" s="2"/>
      <c r="F2" s="2"/>
      <c r="G2" s="3"/>
    </row>
    <row r="3" ht="14.25" spans="1:7">
      <c r="A3" s="4" t="s">
        <v>526</v>
      </c>
      <c r="G3" s="5"/>
    </row>
    <row r="4" ht="30" customHeight="1" spans="1:6">
      <c r="A4" s="6" t="s">
        <v>46</v>
      </c>
      <c r="B4" s="7" t="s">
        <v>47</v>
      </c>
      <c r="C4" s="7" t="s">
        <v>48</v>
      </c>
      <c r="D4" s="7" t="s">
        <v>53</v>
      </c>
      <c r="E4" s="7" t="s">
        <v>49</v>
      </c>
      <c r="F4" s="8" t="s">
        <v>50</v>
      </c>
    </row>
    <row r="5" ht="30" customHeight="1" spans="1:6">
      <c r="A5" s="9" t="s">
        <v>527</v>
      </c>
      <c r="B5" s="9" t="s">
        <v>528</v>
      </c>
      <c r="C5" s="9" t="s">
        <v>116</v>
      </c>
      <c r="D5" s="9">
        <v>5</v>
      </c>
      <c r="E5" s="10" t="s">
        <v>529</v>
      </c>
      <c r="F5" s="11" t="s">
        <v>118</v>
      </c>
    </row>
    <row r="6" ht="30" customHeight="1" spans="1:6">
      <c r="A6" s="9"/>
      <c r="B6" s="9"/>
      <c r="C6" s="9"/>
      <c r="D6" s="9"/>
      <c r="E6" s="10"/>
      <c r="F6" s="12" t="s">
        <v>530</v>
      </c>
    </row>
    <row r="7" ht="30" customHeight="1" spans="1:6">
      <c r="A7" s="9"/>
      <c r="B7" s="9"/>
      <c r="C7" s="13" t="s">
        <v>531</v>
      </c>
      <c r="D7" s="9">
        <v>5</v>
      </c>
      <c r="E7" s="13" t="s">
        <v>532</v>
      </c>
      <c r="F7" s="12" t="s">
        <v>533</v>
      </c>
    </row>
    <row r="8" ht="30" customHeight="1" spans="1:6">
      <c r="A8" s="9" t="s">
        <v>534</v>
      </c>
      <c r="B8" s="9" t="s">
        <v>535</v>
      </c>
      <c r="C8" s="13" t="s">
        <v>536</v>
      </c>
      <c r="D8" s="9">
        <v>5</v>
      </c>
      <c r="E8" s="13" t="s">
        <v>537</v>
      </c>
      <c r="F8" s="13" t="s">
        <v>538</v>
      </c>
    </row>
    <row r="9" ht="30" customHeight="1" spans="1:6">
      <c r="A9" s="9"/>
      <c r="B9" s="9"/>
      <c r="C9" s="13" t="s">
        <v>539</v>
      </c>
      <c r="D9" s="9">
        <v>5</v>
      </c>
      <c r="E9" s="13" t="s">
        <v>540</v>
      </c>
      <c r="F9" s="11" t="s">
        <v>541</v>
      </c>
    </row>
    <row r="10" ht="30" customHeight="1" spans="1:6">
      <c r="A10" s="9"/>
      <c r="B10" s="9"/>
      <c r="C10" s="14" t="s">
        <v>120</v>
      </c>
      <c r="D10" s="14">
        <v>5</v>
      </c>
      <c r="E10" s="15" t="s">
        <v>542</v>
      </c>
      <c r="F10" s="11" t="s">
        <v>122</v>
      </c>
    </row>
    <row r="11" ht="30" customHeight="1" spans="1:6">
      <c r="A11" s="9"/>
      <c r="B11" s="9"/>
      <c r="C11" s="16"/>
      <c r="D11" s="16"/>
      <c r="E11" s="17"/>
      <c r="F11" s="12" t="s">
        <v>543</v>
      </c>
    </row>
    <row r="12" ht="30" customHeight="1" spans="1:6">
      <c r="A12" s="9"/>
      <c r="B12" s="9"/>
      <c r="C12" s="13" t="s">
        <v>544</v>
      </c>
      <c r="D12" s="9">
        <v>5</v>
      </c>
      <c r="E12" s="13" t="s">
        <v>545</v>
      </c>
      <c r="F12" s="12" t="s">
        <v>546</v>
      </c>
    </row>
    <row r="13" ht="30" customHeight="1" spans="1:6">
      <c r="A13" s="9"/>
      <c r="B13" s="9"/>
      <c r="C13" s="13"/>
      <c r="D13" s="9"/>
      <c r="E13" s="13"/>
      <c r="F13" s="13" t="s">
        <v>547</v>
      </c>
    </row>
    <row r="14" ht="30" customHeight="1" spans="1:6">
      <c r="A14" s="9"/>
      <c r="B14" s="9" t="s">
        <v>548</v>
      </c>
      <c r="C14" s="13" t="s">
        <v>171</v>
      </c>
      <c r="D14" s="9">
        <v>8</v>
      </c>
      <c r="E14" s="13" t="s">
        <v>549</v>
      </c>
      <c r="F14" s="13" t="s">
        <v>173</v>
      </c>
    </row>
    <row r="15" ht="30" customHeight="1" spans="1:6">
      <c r="A15" s="9"/>
      <c r="B15" s="9"/>
      <c r="C15" s="13"/>
      <c r="D15" s="9"/>
      <c r="E15" s="13"/>
      <c r="F15" s="13" t="s">
        <v>550</v>
      </c>
    </row>
    <row r="16" ht="30" customHeight="1" spans="1:6">
      <c r="A16" s="9"/>
      <c r="B16" s="9"/>
      <c r="C16" s="13" t="s">
        <v>168</v>
      </c>
      <c r="D16" s="9">
        <v>7</v>
      </c>
      <c r="E16" s="13" t="s">
        <v>549</v>
      </c>
      <c r="F16" s="13" t="s">
        <v>551</v>
      </c>
    </row>
    <row r="17" ht="30" customHeight="1" spans="1:6">
      <c r="A17" s="9"/>
      <c r="B17" s="9"/>
      <c r="C17" s="13" t="s">
        <v>77</v>
      </c>
      <c r="D17" s="9">
        <v>6</v>
      </c>
      <c r="E17" s="11" t="s">
        <v>552</v>
      </c>
      <c r="F17" s="13" t="s">
        <v>79</v>
      </c>
    </row>
    <row r="18" ht="30" customHeight="1" spans="1:6">
      <c r="A18" s="9"/>
      <c r="B18" s="9"/>
      <c r="C18" s="9" t="s">
        <v>65</v>
      </c>
      <c r="D18" s="10">
        <v>8</v>
      </c>
      <c r="E18" s="11" t="s">
        <v>553</v>
      </c>
      <c r="F18" s="18"/>
    </row>
    <row r="19" ht="30" customHeight="1" spans="1:6">
      <c r="A19" s="9"/>
      <c r="B19" s="9"/>
      <c r="C19" s="9"/>
      <c r="D19" s="10"/>
      <c r="E19" s="19" t="s">
        <v>554</v>
      </c>
      <c r="F19" s="20"/>
    </row>
    <row r="20" ht="30" customHeight="1" spans="1:6">
      <c r="A20" s="9"/>
      <c r="B20" s="9"/>
      <c r="C20" s="9"/>
      <c r="D20" s="10"/>
      <c r="E20" s="19" t="s">
        <v>555</v>
      </c>
      <c r="F20" s="20"/>
    </row>
    <row r="21" ht="30" customHeight="1" spans="1:6">
      <c r="A21" s="9"/>
      <c r="B21" s="9"/>
      <c r="C21" s="9"/>
      <c r="D21" s="10"/>
      <c r="E21" s="19" t="s">
        <v>556</v>
      </c>
      <c r="F21" s="21"/>
    </row>
    <row r="22" ht="30" customHeight="1" spans="1:6">
      <c r="A22" s="9"/>
      <c r="B22" s="9"/>
      <c r="C22" s="9" t="s">
        <v>67</v>
      </c>
      <c r="D22" s="10">
        <v>6</v>
      </c>
      <c r="E22" s="11" t="s">
        <v>557</v>
      </c>
      <c r="F22" s="14"/>
    </row>
    <row r="23" ht="30" customHeight="1" spans="1:6">
      <c r="A23" s="9"/>
      <c r="B23" s="9"/>
      <c r="C23" s="9"/>
      <c r="D23" s="10"/>
      <c r="E23" s="12" t="s">
        <v>558</v>
      </c>
      <c r="F23" s="16"/>
    </row>
    <row r="24" ht="30" customHeight="1" spans="1:6">
      <c r="A24" s="9"/>
      <c r="B24" s="9"/>
      <c r="C24" s="13" t="s">
        <v>559</v>
      </c>
      <c r="D24" s="9">
        <v>5</v>
      </c>
      <c r="E24" s="12" t="s">
        <v>560</v>
      </c>
      <c r="F24" s="13" t="s">
        <v>561</v>
      </c>
    </row>
    <row r="25" ht="118.25" customHeight="1" spans="1:6">
      <c r="A25" s="9" t="s">
        <v>562</v>
      </c>
      <c r="B25" s="9" t="s">
        <v>563</v>
      </c>
      <c r="C25" s="9" t="s">
        <v>564</v>
      </c>
      <c r="D25" s="9">
        <v>8</v>
      </c>
      <c r="E25" s="13" t="s">
        <v>565</v>
      </c>
      <c r="F25" s="9" t="s">
        <v>566</v>
      </c>
    </row>
    <row r="26" ht="30" customHeight="1" spans="1:6">
      <c r="A26" s="9"/>
      <c r="B26" s="9"/>
      <c r="C26" s="9"/>
      <c r="D26" s="9"/>
      <c r="E26" s="13" t="s">
        <v>567</v>
      </c>
      <c r="F26" s="9"/>
    </row>
    <row r="27" ht="159.65" customHeight="1" spans="1:6">
      <c r="A27" s="9"/>
      <c r="B27" s="9" t="s">
        <v>568</v>
      </c>
      <c r="C27" s="9" t="s">
        <v>569</v>
      </c>
      <c r="D27" s="9">
        <v>10</v>
      </c>
      <c r="E27" s="9" t="s">
        <v>570</v>
      </c>
      <c r="F27" s="13"/>
    </row>
    <row r="28" ht="30" customHeight="1" spans="1:6">
      <c r="A28" s="9"/>
      <c r="B28" s="9"/>
      <c r="C28" s="13" t="s">
        <v>185</v>
      </c>
      <c r="D28" s="9">
        <v>6</v>
      </c>
      <c r="E28" s="11" t="s">
        <v>571</v>
      </c>
      <c r="F28" s="13" t="s">
        <v>187</v>
      </c>
    </row>
    <row r="29" ht="30" customHeight="1" spans="1:6">
      <c r="A29" s="9"/>
      <c r="B29" s="9"/>
      <c r="C29" s="9" t="s">
        <v>191</v>
      </c>
      <c r="D29" s="10">
        <v>6</v>
      </c>
      <c r="E29" s="11" t="s">
        <v>572</v>
      </c>
      <c r="F29" s="22" t="s">
        <v>192</v>
      </c>
    </row>
    <row r="30" ht="30" customHeight="1" spans="1:6">
      <c r="A30" s="9"/>
      <c r="B30" s="9"/>
      <c r="C30" s="9"/>
      <c r="D30" s="10"/>
      <c r="E30" s="19" t="s">
        <v>573</v>
      </c>
      <c r="F30" s="22"/>
    </row>
    <row r="31" ht="30" customHeight="1" spans="1:6">
      <c r="A31" s="9"/>
      <c r="B31" s="9"/>
      <c r="C31" s="9"/>
      <c r="D31" s="10"/>
      <c r="E31" s="19" t="s">
        <v>574</v>
      </c>
      <c r="F31" s="22"/>
    </row>
    <row r="32" ht="30" customHeight="1" spans="1:6">
      <c r="A32" s="9"/>
      <c r="B32" s="9"/>
      <c r="C32" s="9"/>
      <c r="D32" s="10"/>
      <c r="E32" s="12" t="s">
        <v>114</v>
      </c>
      <c r="F32" s="22"/>
    </row>
    <row r="33" ht="30" customHeight="1" spans="1:6">
      <c r="A33" s="23" t="s">
        <v>115</v>
      </c>
      <c r="B33" s="23"/>
      <c r="C33" s="23"/>
      <c r="D33" s="24">
        <v>100</v>
      </c>
      <c r="E33" s="25"/>
      <c r="F33" s="24"/>
    </row>
    <row r="34" spans="1:6">
      <c r="A34" s="26"/>
      <c r="B34" s="26"/>
      <c r="C34" s="26"/>
      <c r="D34" s="26"/>
      <c r="E34" s="26"/>
      <c r="F34" s="26"/>
    </row>
  </sheetData>
  <mergeCells count="28">
    <mergeCell ref="A2:F2"/>
    <mergeCell ref="A33:C33"/>
    <mergeCell ref="A5:A7"/>
    <mergeCell ref="A8:A24"/>
    <mergeCell ref="A25:A32"/>
    <mergeCell ref="B5:B7"/>
    <mergeCell ref="B8:B13"/>
    <mergeCell ref="B14:B24"/>
    <mergeCell ref="B25:B26"/>
    <mergeCell ref="B27:B32"/>
    <mergeCell ref="C5:C6"/>
    <mergeCell ref="C10:C11"/>
    <mergeCell ref="C18:C21"/>
    <mergeCell ref="C22:C23"/>
    <mergeCell ref="C25:C26"/>
    <mergeCell ref="C29:C32"/>
    <mergeCell ref="D5:D6"/>
    <mergeCell ref="D10:D11"/>
    <mergeCell ref="D18:D21"/>
    <mergeCell ref="D22:D23"/>
    <mergeCell ref="D25:D26"/>
    <mergeCell ref="D29:D32"/>
    <mergeCell ref="E5:E6"/>
    <mergeCell ref="E10:E11"/>
    <mergeCell ref="F18:F21"/>
    <mergeCell ref="F22:F23"/>
    <mergeCell ref="F25:F26"/>
    <mergeCell ref="F29:F32"/>
  </mergeCells>
  <printOptions horizontalCentered="1"/>
  <pageMargins left="0.708661417322835" right="0.708661417322835" top="0.748031496062992" bottom="0.748031496062992" header="0.31496062992126" footer="0.31496062992126"/>
  <pageSetup paperSize="9" scale="91"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23"/>
  <sheetViews>
    <sheetView topLeftCell="A9" workbookViewId="0">
      <selection activeCell="C14" sqref="C14"/>
    </sheetView>
  </sheetViews>
  <sheetFormatPr defaultColWidth="9" defaultRowHeight="13.5"/>
  <cols>
    <col min="1" max="1" width="7.45" customWidth="1"/>
    <col min="2" max="2" width="10.6333333333333" customWidth="1"/>
    <col min="3" max="3" width="26.9083333333333" customWidth="1"/>
    <col min="4" max="4" width="31.9083333333333" customWidth="1"/>
    <col min="5" max="5" width="23.6333333333333" customWidth="1"/>
    <col min="6" max="6" width="8.36666666666667" customWidth="1"/>
    <col min="7" max="7" width="8.63333333333333" customWidth="1"/>
    <col min="8" max="8" width="7.90833333333333" customWidth="1"/>
    <col min="9" max="9" width="6.63333333333333" customWidth="1"/>
    <col min="10" max="10" width="8.36666666666667" customWidth="1"/>
  </cols>
  <sheetData>
    <row r="1" ht="54.65" customHeight="1" spans="1:10">
      <c r="A1" s="7" t="s">
        <v>46</v>
      </c>
      <c r="B1" s="7" t="s">
        <v>47</v>
      </c>
      <c r="C1" s="7" t="s">
        <v>48</v>
      </c>
      <c r="D1" s="7" t="s">
        <v>49</v>
      </c>
      <c r="E1" s="7" t="s">
        <v>50</v>
      </c>
      <c r="F1" s="7" t="s">
        <v>51</v>
      </c>
      <c r="G1" s="7" t="s">
        <v>52</v>
      </c>
      <c r="H1" s="7" t="s">
        <v>53</v>
      </c>
      <c r="I1" s="7" t="s">
        <v>54</v>
      </c>
      <c r="J1" s="173" t="s">
        <v>55</v>
      </c>
    </row>
    <row r="2" ht="54.65" customHeight="1" spans="1:10">
      <c r="A2" s="8"/>
      <c r="B2" s="8"/>
      <c r="C2" s="137" t="s">
        <v>56</v>
      </c>
      <c r="D2" s="137" t="s">
        <v>57</v>
      </c>
      <c r="E2" s="137" t="s">
        <v>58</v>
      </c>
      <c r="F2" s="138">
        <v>1</v>
      </c>
      <c r="G2" s="296">
        <v>0.5886</v>
      </c>
      <c r="H2" s="7">
        <v>10</v>
      </c>
      <c r="I2" s="7">
        <v>0</v>
      </c>
      <c r="J2" s="173"/>
    </row>
    <row r="3" ht="54.65" customHeight="1" spans="1:10">
      <c r="A3" s="8" t="s">
        <v>59</v>
      </c>
      <c r="B3" s="303" t="s">
        <v>60</v>
      </c>
      <c r="C3" s="137" t="s">
        <v>61</v>
      </c>
      <c r="D3" s="137" t="s">
        <v>62</v>
      </c>
      <c r="E3" s="137" t="s">
        <v>63</v>
      </c>
      <c r="F3" s="138">
        <v>1</v>
      </c>
      <c r="G3" s="138">
        <v>1</v>
      </c>
      <c r="H3" s="7">
        <v>10</v>
      </c>
      <c r="I3" s="7">
        <v>10</v>
      </c>
      <c r="J3" s="173"/>
    </row>
    <row r="4" ht="42" customHeight="1" spans="1:10">
      <c r="A4" s="53"/>
      <c r="B4" s="144" t="s">
        <v>64</v>
      </c>
      <c r="C4" s="137" t="s">
        <v>65</v>
      </c>
      <c r="D4" s="13" t="s">
        <v>66</v>
      </c>
      <c r="E4" s="13"/>
      <c r="F4" s="147">
        <v>1</v>
      </c>
      <c r="G4" s="13"/>
      <c r="H4" s="9">
        <v>5</v>
      </c>
      <c r="I4" s="7">
        <v>5</v>
      </c>
      <c r="J4" s="58"/>
    </row>
    <row r="5" ht="111" customHeight="1" spans="1:10">
      <c r="A5" s="53"/>
      <c r="B5" s="144"/>
      <c r="C5" s="137" t="s">
        <v>67</v>
      </c>
      <c r="D5" s="13" t="s">
        <v>68</v>
      </c>
      <c r="E5" s="13"/>
      <c r="F5" s="147">
        <v>1</v>
      </c>
      <c r="G5" s="13"/>
      <c r="H5" s="9">
        <v>5</v>
      </c>
      <c r="I5" s="9">
        <v>5</v>
      </c>
      <c r="J5" s="58"/>
    </row>
    <row r="6" ht="51.65" customHeight="1" spans="1:10">
      <c r="A6" s="53"/>
      <c r="B6" s="144"/>
      <c r="C6" s="137" t="s">
        <v>69</v>
      </c>
      <c r="D6" s="13" t="s">
        <v>70</v>
      </c>
      <c r="E6" s="13" t="s">
        <v>71</v>
      </c>
      <c r="F6" s="147">
        <v>1</v>
      </c>
      <c r="G6" s="13"/>
      <c r="H6" s="9">
        <v>15</v>
      </c>
      <c r="I6" s="9">
        <v>15</v>
      </c>
      <c r="J6" s="58"/>
    </row>
    <row r="7" ht="40.25" hidden="1" customHeight="1" spans="1:10">
      <c r="A7" s="53"/>
      <c r="B7" s="144"/>
      <c r="C7" s="137"/>
      <c r="D7" s="13"/>
      <c r="E7" s="13"/>
      <c r="F7" s="13"/>
      <c r="G7" s="13"/>
      <c r="H7" s="9"/>
      <c r="I7" s="58"/>
      <c r="J7" s="58"/>
    </row>
    <row r="8" ht="45" hidden="1" customHeight="1" spans="1:10">
      <c r="A8" s="53"/>
      <c r="B8" s="144" t="s">
        <v>72</v>
      </c>
      <c r="C8" s="137"/>
      <c r="D8" s="137"/>
      <c r="E8" s="13"/>
      <c r="F8" s="147"/>
      <c r="G8" s="13"/>
      <c r="H8" s="9"/>
      <c r="I8" s="58"/>
      <c r="J8" s="58"/>
    </row>
    <row r="9" ht="45" customHeight="1" spans="1:10">
      <c r="A9" s="53"/>
      <c r="B9" s="144"/>
      <c r="C9" s="13" t="s">
        <v>73</v>
      </c>
      <c r="D9" s="137" t="s">
        <v>74</v>
      </c>
      <c r="E9" s="13" t="s">
        <v>75</v>
      </c>
      <c r="F9" s="147">
        <v>1</v>
      </c>
      <c r="G9" s="13"/>
      <c r="H9" s="9">
        <v>10</v>
      </c>
      <c r="I9" s="310">
        <v>0</v>
      </c>
      <c r="J9" s="58"/>
    </row>
    <row r="10" ht="0.65" customHeight="1" spans="1:10">
      <c r="A10" s="53"/>
      <c r="B10" s="144" t="s">
        <v>76</v>
      </c>
      <c r="C10" s="13"/>
      <c r="D10" s="13"/>
      <c r="E10" s="13"/>
      <c r="F10" s="147"/>
      <c r="G10" s="13"/>
      <c r="H10" s="9"/>
      <c r="I10" s="58"/>
      <c r="J10" s="58"/>
    </row>
    <row r="11" ht="46.75" customHeight="1" spans="1:10">
      <c r="A11" s="54"/>
      <c r="B11" s="144"/>
      <c r="C11" s="13" t="s">
        <v>77</v>
      </c>
      <c r="D11" s="13" t="s">
        <v>78</v>
      </c>
      <c r="E11" s="13" t="s">
        <v>79</v>
      </c>
      <c r="F11" s="147">
        <v>1</v>
      </c>
      <c r="G11" s="13"/>
      <c r="H11" s="9">
        <v>10</v>
      </c>
      <c r="I11" s="9">
        <v>10</v>
      </c>
      <c r="J11" s="58"/>
    </row>
    <row r="12" ht="105.65" hidden="1" customHeight="1" spans="1:10">
      <c r="A12" s="53" t="s">
        <v>80</v>
      </c>
      <c r="B12" s="304"/>
      <c r="C12" s="58"/>
      <c r="D12" s="174"/>
      <c r="E12" s="58"/>
      <c r="F12" s="305"/>
      <c r="G12" s="58"/>
      <c r="H12" s="172"/>
      <c r="I12" s="58"/>
      <c r="J12" s="58"/>
    </row>
    <row r="13" ht="49.25" customHeight="1" spans="1:10">
      <c r="A13" s="53"/>
      <c r="B13" s="144" t="s">
        <v>81</v>
      </c>
      <c r="C13" s="58" t="s">
        <v>82</v>
      </c>
      <c r="D13" s="174" t="s">
        <v>83</v>
      </c>
      <c r="E13" s="174" t="s">
        <v>84</v>
      </c>
      <c r="F13" s="305"/>
      <c r="G13" s="58"/>
      <c r="H13" s="9">
        <v>5</v>
      </c>
      <c r="I13" s="9">
        <v>5</v>
      </c>
      <c r="J13" s="58"/>
    </row>
    <row r="14" ht="63.65" customHeight="1" spans="1:10">
      <c r="A14" s="53"/>
      <c r="B14" s="151" t="s">
        <v>85</v>
      </c>
      <c r="C14" s="58" t="s">
        <v>86</v>
      </c>
      <c r="D14" s="174" t="s">
        <v>87</v>
      </c>
      <c r="E14" s="174" t="s">
        <v>88</v>
      </c>
      <c r="F14" s="305" t="s">
        <v>89</v>
      </c>
      <c r="G14" s="58" t="s">
        <v>90</v>
      </c>
      <c r="H14" s="9">
        <v>5</v>
      </c>
      <c r="I14" s="9">
        <v>5</v>
      </c>
      <c r="J14" s="58"/>
    </row>
    <row r="15" ht="65.4" customHeight="1" spans="1:10">
      <c r="A15" s="53"/>
      <c r="B15" s="113"/>
      <c r="C15" s="58" t="s">
        <v>91</v>
      </c>
      <c r="D15" s="174" t="s">
        <v>92</v>
      </c>
      <c r="E15" s="174" t="s">
        <v>93</v>
      </c>
      <c r="F15" s="306">
        <v>0.045</v>
      </c>
      <c r="G15" s="307">
        <v>0.029</v>
      </c>
      <c r="H15" s="9">
        <v>5</v>
      </c>
      <c r="I15" s="9">
        <v>5</v>
      </c>
      <c r="J15" s="58"/>
    </row>
    <row r="16" ht="65.4" customHeight="1" spans="1:10">
      <c r="A16" s="53"/>
      <c r="B16" s="113"/>
      <c r="C16" s="58" t="s">
        <v>94</v>
      </c>
      <c r="D16" s="174" t="s">
        <v>95</v>
      </c>
      <c r="E16" s="174" t="s">
        <v>96</v>
      </c>
      <c r="F16" s="305" t="s">
        <v>97</v>
      </c>
      <c r="G16" s="58" t="s">
        <v>98</v>
      </c>
      <c r="H16" s="9">
        <v>5</v>
      </c>
      <c r="I16" s="9">
        <v>5</v>
      </c>
      <c r="J16" s="58"/>
    </row>
    <row r="17" ht="58.25" customHeight="1" spans="1:10">
      <c r="A17" s="53"/>
      <c r="B17" s="114"/>
      <c r="C17" s="174" t="s">
        <v>99</v>
      </c>
      <c r="D17" s="174" t="s">
        <v>100</v>
      </c>
      <c r="E17" s="174" t="s">
        <v>101</v>
      </c>
      <c r="F17" s="174" t="s">
        <v>102</v>
      </c>
      <c r="G17" s="174"/>
      <c r="H17" s="9">
        <v>5</v>
      </c>
      <c r="I17" s="311">
        <v>5</v>
      </c>
      <c r="J17" s="58"/>
    </row>
    <row r="18" ht="56.4" customHeight="1" spans="1:10">
      <c r="A18" s="54"/>
      <c r="B18" s="308" t="s">
        <v>103</v>
      </c>
      <c r="C18" s="58" t="s">
        <v>104</v>
      </c>
      <c r="D18" s="174" t="s">
        <v>105</v>
      </c>
      <c r="E18" s="174" t="s">
        <v>106</v>
      </c>
      <c r="F18" s="58"/>
      <c r="G18" s="58"/>
      <c r="H18" s="9">
        <v>5</v>
      </c>
      <c r="I18" s="9">
        <v>5</v>
      </c>
      <c r="J18" s="58"/>
    </row>
    <row r="19" ht="30" customHeight="1" spans="1:10">
      <c r="A19" s="168" t="s">
        <v>107</v>
      </c>
      <c r="B19" s="168" t="s">
        <v>108</v>
      </c>
      <c r="C19" s="168" t="s">
        <v>109</v>
      </c>
      <c r="D19" s="58" t="s">
        <v>110</v>
      </c>
      <c r="E19" s="168" t="s">
        <v>111</v>
      </c>
      <c r="F19" s="309">
        <v>0.9</v>
      </c>
      <c r="G19" s="168"/>
      <c r="H19" s="168">
        <v>5</v>
      </c>
      <c r="I19" s="168">
        <v>5</v>
      </c>
      <c r="J19" s="58"/>
    </row>
    <row r="20" ht="22.75" customHeight="1" spans="1:10">
      <c r="A20" s="53"/>
      <c r="B20" s="53"/>
      <c r="C20" s="53"/>
      <c r="D20" s="58" t="s">
        <v>112</v>
      </c>
      <c r="E20" s="53"/>
      <c r="F20" s="53"/>
      <c r="G20" s="53"/>
      <c r="H20" s="53"/>
      <c r="I20" s="53"/>
      <c r="J20" s="58"/>
    </row>
    <row r="21" ht="28.75" customHeight="1" spans="1:10">
      <c r="A21" s="53"/>
      <c r="B21" s="53"/>
      <c r="C21" s="53"/>
      <c r="D21" s="58" t="s">
        <v>113</v>
      </c>
      <c r="E21" s="53"/>
      <c r="F21" s="53"/>
      <c r="G21" s="53"/>
      <c r="H21" s="53"/>
      <c r="I21" s="53"/>
      <c r="J21" s="58"/>
    </row>
    <row r="22" ht="22.25" customHeight="1" spans="1:10">
      <c r="A22" s="54"/>
      <c r="B22" s="54"/>
      <c r="C22" s="54"/>
      <c r="D22" s="58" t="s">
        <v>114</v>
      </c>
      <c r="E22" s="54"/>
      <c r="F22" s="54"/>
      <c r="G22" s="54"/>
      <c r="H22" s="54"/>
      <c r="I22" s="54"/>
      <c r="J22" s="58"/>
    </row>
    <row r="23" ht="34.5" customHeight="1" spans="1:10">
      <c r="A23" s="58"/>
      <c r="B23" s="144" t="s">
        <v>115</v>
      </c>
      <c r="C23" s="58"/>
      <c r="D23" s="58"/>
      <c r="E23" s="58"/>
      <c r="F23" s="58"/>
      <c r="G23" s="58"/>
      <c r="H23" s="172">
        <f>SUM(H2:H22)</f>
        <v>100</v>
      </c>
      <c r="I23" s="172">
        <f>SUM(I2:I22)</f>
        <v>80</v>
      </c>
      <c r="J23" s="58"/>
    </row>
  </sheetData>
  <mergeCells count="13">
    <mergeCell ref="A3:A11"/>
    <mergeCell ref="A12:A18"/>
    <mergeCell ref="A19:A22"/>
    <mergeCell ref="B4:B7"/>
    <mergeCell ref="B8:B9"/>
    <mergeCell ref="B10:B11"/>
    <mergeCell ref="B14:B17"/>
    <mergeCell ref="B19:B22"/>
    <mergeCell ref="C19:C22"/>
    <mergeCell ref="E19:E22"/>
    <mergeCell ref="F19:F22"/>
    <mergeCell ref="H19:H22"/>
    <mergeCell ref="I19:I22"/>
  </mergeCells>
  <pageMargins left="0.7" right="0.7" top="0.75" bottom="0.75" header="0.3" footer="0.3"/>
  <pageSetup paperSize="9" scale="6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0000"/>
    <pageSetUpPr fitToPage="1"/>
  </sheetPr>
  <dimension ref="A1:J39"/>
  <sheetViews>
    <sheetView zoomScale="60" zoomScaleNormal="60" topLeftCell="A12" workbookViewId="0">
      <selection activeCell="S10" sqref="S10"/>
    </sheetView>
  </sheetViews>
  <sheetFormatPr defaultColWidth="9" defaultRowHeight="13.5"/>
  <cols>
    <col min="1" max="1" width="7.45" customWidth="1"/>
    <col min="2" max="2" width="10.6333333333333" customWidth="1"/>
    <col min="3" max="3" width="19.45" customWidth="1"/>
    <col min="4" max="4" width="47.3666666666667" customWidth="1"/>
    <col min="5" max="5" width="23.6333333333333" customWidth="1"/>
    <col min="6" max="6" width="11.3666666666667" customWidth="1"/>
    <col min="7" max="7" width="10.725" customWidth="1"/>
    <col min="8" max="8" width="7.90833333333333" customWidth="1"/>
    <col min="9" max="9" width="6.63333333333333" customWidth="1"/>
    <col min="10" max="10" width="15" customWidth="1"/>
  </cols>
  <sheetData>
    <row r="1" ht="54.65" customHeight="1" spans="1:10">
      <c r="A1" s="7" t="s">
        <v>46</v>
      </c>
      <c r="B1" s="7" t="s">
        <v>47</v>
      </c>
      <c r="C1" s="7" t="s">
        <v>48</v>
      </c>
      <c r="D1" s="7" t="s">
        <v>49</v>
      </c>
      <c r="E1" s="7" t="s">
        <v>50</v>
      </c>
      <c r="F1" s="7" t="s">
        <v>51</v>
      </c>
      <c r="G1" s="7" t="s">
        <v>52</v>
      </c>
      <c r="H1" s="7" t="s">
        <v>53</v>
      </c>
      <c r="I1" s="7" t="s">
        <v>54</v>
      </c>
      <c r="J1" s="173" t="s">
        <v>55</v>
      </c>
    </row>
    <row r="2" ht="54.65" customHeight="1" spans="1:10">
      <c r="A2" s="8"/>
      <c r="B2" s="8"/>
      <c r="C2" s="137" t="s">
        <v>56</v>
      </c>
      <c r="D2" s="137" t="s">
        <v>57</v>
      </c>
      <c r="E2" s="137" t="s">
        <v>58</v>
      </c>
      <c r="F2" s="294">
        <v>1</v>
      </c>
      <c r="G2" s="295">
        <v>0.935</v>
      </c>
      <c r="H2" s="7">
        <v>10</v>
      </c>
      <c r="I2" s="7">
        <v>6</v>
      </c>
      <c r="J2" s="173"/>
    </row>
    <row r="3" ht="54.65" customHeight="1" spans="1:10">
      <c r="A3" s="8"/>
      <c r="B3" s="8" t="s">
        <v>60</v>
      </c>
      <c r="C3" s="137" t="s">
        <v>116</v>
      </c>
      <c r="D3" s="137" t="s">
        <v>117</v>
      </c>
      <c r="E3" s="137" t="s">
        <v>118</v>
      </c>
      <c r="F3" s="294">
        <v>1</v>
      </c>
      <c r="G3" s="296">
        <v>1.006</v>
      </c>
      <c r="H3" s="7">
        <v>5</v>
      </c>
      <c r="I3" s="7">
        <v>5</v>
      </c>
      <c r="J3" s="173"/>
    </row>
    <row r="4" ht="54.65" customHeight="1" spans="1:10">
      <c r="A4" s="8" t="s">
        <v>119</v>
      </c>
      <c r="B4" s="113"/>
      <c r="C4" s="9" t="s">
        <v>120</v>
      </c>
      <c r="D4" s="9" t="s">
        <v>121</v>
      </c>
      <c r="E4" s="9" t="s">
        <v>122</v>
      </c>
      <c r="F4" s="294">
        <v>1</v>
      </c>
      <c r="G4" s="9" t="s">
        <v>123</v>
      </c>
      <c r="H4" s="9">
        <v>2</v>
      </c>
      <c r="I4" s="7">
        <v>2</v>
      </c>
      <c r="J4" s="173"/>
    </row>
    <row r="5" ht="18" customHeight="1" spans="1:10">
      <c r="A5" s="139"/>
      <c r="B5" s="113"/>
      <c r="C5" s="9" t="s">
        <v>124</v>
      </c>
      <c r="D5" s="9" t="s">
        <v>125</v>
      </c>
      <c r="E5" s="9"/>
      <c r="F5" s="294" t="s">
        <v>126</v>
      </c>
      <c r="G5" s="172" t="s">
        <v>127</v>
      </c>
      <c r="H5" s="172">
        <v>3</v>
      </c>
      <c r="I5" s="172">
        <v>3</v>
      </c>
      <c r="J5" s="173"/>
    </row>
    <row r="6" ht="18" customHeight="1" spans="1:10">
      <c r="A6" s="139"/>
      <c r="B6" s="113"/>
      <c r="C6" s="9" t="s">
        <v>128</v>
      </c>
      <c r="D6" s="9" t="s">
        <v>129</v>
      </c>
      <c r="E6" s="9"/>
      <c r="F6" s="294" t="s">
        <v>130</v>
      </c>
      <c r="G6" s="297">
        <v>0.0274</v>
      </c>
      <c r="H6" s="172">
        <v>3</v>
      </c>
      <c r="I6" s="172">
        <v>3</v>
      </c>
      <c r="J6" s="173"/>
    </row>
    <row r="7" ht="18" customHeight="1" spans="1:10">
      <c r="A7" s="139"/>
      <c r="B7" s="113"/>
      <c r="C7" s="9" t="s">
        <v>131</v>
      </c>
      <c r="D7" s="9" t="s">
        <v>132</v>
      </c>
      <c r="E7" s="9"/>
      <c r="F7" s="294" t="s">
        <v>133</v>
      </c>
      <c r="G7" s="9" t="s">
        <v>134</v>
      </c>
      <c r="H7" s="9">
        <v>2</v>
      </c>
      <c r="I7" s="7">
        <v>1.5</v>
      </c>
      <c r="J7" s="173"/>
    </row>
    <row r="8" ht="18" customHeight="1" spans="1:10">
      <c r="A8" s="139"/>
      <c r="B8" s="113"/>
      <c r="C8" s="9" t="s">
        <v>135</v>
      </c>
      <c r="D8" s="9" t="s">
        <v>125</v>
      </c>
      <c r="E8" s="9"/>
      <c r="F8" s="294" t="s">
        <v>136</v>
      </c>
      <c r="G8" s="9" t="s">
        <v>137</v>
      </c>
      <c r="H8" s="9">
        <v>3</v>
      </c>
      <c r="I8" s="7">
        <v>3</v>
      </c>
      <c r="J8" s="173"/>
    </row>
    <row r="9" ht="18" customHeight="1" spans="1:10">
      <c r="A9" s="139"/>
      <c r="B9" s="113"/>
      <c r="C9" s="9" t="s">
        <v>138</v>
      </c>
      <c r="D9" s="9" t="s">
        <v>125</v>
      </c>
      <c r="E9" s="9"/>
      <c r="F9" s="294" t="s">
        <v>139</v>
      </c>
      <c r="G9" s="9" t="s">
        <v>140</v>
      </c>
      <c r="H9" s="9">
        <v>3</v>
      </c>
      <c r="I9" s="7">
        <v>3</v>
      </c>
      <c r="J9" s="173"/>
    </row>
    <row r="10" ht="18" customHeight="1" spans="1:10">
      <c r="A10" s="139"/>
      <c r="B10" s="113"/>
      <c r="C10" s="9" t="s">
        <v>141</v>
      </c>
      <c r="D10" s="9" t="s">
        <v>142</v>
      </c>
      <c r="E10" s="9"/>
      <c r="F10" s="294" t="s">
        <v>143</v>
      </c>
      <c r="G10" s="294">
        <v>0.9</v>
      </c>
      <c r="H10" s="9">
        <v>2</v>
      </c>
      <c r="I10" s="7">
        <v>2</v>
      </c>
      <c r="J10" s="173"/>
    </row>
    <row r="11" ht="18" customHeight="1" spans="1:10">
      <c r="A11" s="139"/>
      <c r="B11" s="113"/>
      <c r="C11" s="137" t="s">
        <v>144</v>
      </c>
      <c r="D11" s="137" t="s">
        <v>145</v>
      </c>
      <c r="E11" s="142"/>
      <c r="F11" s="138" t="s">
        <v>146</v>
      </c>
      <c r="G11" s="138" t="s">
        <v>147</v>
      </c>
      <c r="H11" s="7">
        <v>2</v>
      </c>
      <c r="I11" s="7">
        <v>2</v>
      </c>
      <c r="J11" s="173"/>
    </row>
    <row r="12" ht="18" customHeight="1" spans="1:10">
      <c r="A12" s="139"/>
      <c r="B12" s="113"/>
      <c r="C12" s="137" t="s">
        <v>148</v>
      </c>
      <c r="D12" s="137" t="s">
        <v>145</v>
      </c>
      <c r="E12" s="142"/>
      <c r="F12" s="143" t="s">
        <v>149</v>
      </c>
      <c r="G12" s="138" t="s">
        <v>150</v>
      </c>
      <c r="H12" s="7">
        <v>2</v>
      </c>
      <c r="I12" s="7">
        <v>2</v>
      </c>
      <c r="J12" s="173"/>
    </row>
    <row r="13" ht="57" customHeight="1" spans="1:10">
      <c r="A13" s="139"/>
      <c r="B13" s="114"/>
      <c r="C13" s="9" t="s">
        <v>151</v>
      </c>
      <c r="D13" s="9" t="s">
        <v>152</v>
      </c>
      <c r="E13" s="9"/>
      <c r="F13" s="294">
        <v>1</v>
      </c>
      <c r="G13" s="294">
        <v>1</v>
      </c>
      <c r="H13" s="9">
        <v>2</v>
      </c>
      <c r="I13" s="7">
        <v>2</v>
      </c>
      <c r="J13" s="173"/>
    </row>
    <row r="14" ht="1.25" customHeight="1" spans="1:10">
      <c r="A14" s="53"/>
      <c r="B14" s="144" t="s">
        <v>64</v>
      </c>
      <c r="C14" s="137"/>
      <c r="D14" s="13"/>
      <c r="E14" s="13"/>
      <c r="F14" s="294"/>
      <c r="G14" s="294"/>
      <c r="H14" s="7"/>
      <c r="I14" s="7"/>
      <c r="J14" s="58"/>
    </row>
    <row r="15" ht="93" customHeight="1" spans="1:10">
      <c r="A15" s="53"/>
      <c r="B15" s="144"/>
      <c r="C15" s="137" t="s">
        <v>67</v>
      </c>
      <c r="D15" s="13" t="s">
        <v>68</v>
      </c>
      <c r="E15" s="13"/>
      <c r="F15" s="294">
        <v>1</v>
      </c>
      <c r="G15" s="294">
        <v>0.98</v>
      </c>
      <c r="H15" s="7">
        <v>5</v>
      </c>
      <c r="I15" s="7">
        <v>3</v>
      </c>
      <c r="J15" s="174" t="s">
        <v>153</v>
      </c>
    </row>
    <row r="16" ht="60.65" customHeight="1" spans="1:10">
      <c r="A16" s="53"/>
      <c r="B16" s="144"/>
      <c r="C16" s="108" t="s">
        <v>154</v>
      </c>
      <c r="D16" s="87" t="s">
        <v>155</v>
      </c>
      <c r="E16" s="94"/>
      <c r="F16" s="88">
        <v>0.9</v>
      </c>
      <c r="G16" s="294">
        <v>0.9</v>
      </c>
      <c r="H16" s="7">
        <v>2</v>
      </c>
      <c r="I16" s="7">
        <v>2</v>
      </c>
      <c r="J16" s="58"/>
    </row>
    <row r="17" ht="33.65" customHeight="1" spans="1:10">
      <c r="A17" s="53"/>
      <c r="B17" s="144"/>
      <c r="C17" s="108" t="s">
        <v>156</v>
      </c>
      <c r="D17" s="94" t="s">
        <v>157</v>
      </c>
      <c r="E17" s="94"/>
      <c r="F17" s="88">
        <v>0.9</v>
      </c>
      <c r="G17" s="294">
        <v>0.97</v>
      </c>
      <c r="H17" s="7">
        <v>3</v>
      </c>
      <c r="I17" s="7">
        <v>3</v>
      </c>
      <c r="J17" s="58"/>
    </row>
    <row r="18" ht="33.65" customHeight="1" spans="1:10">
      <c r="A18" s="53"/>
      <c r="B18" s="144"/>
      <c r="C18" s="108" t="s">
        <v>158</v>
      </c>
      <c r="D18" s="87" t="s">
        <v>159</v>
      </c>
      <c r="E18" s="94"/>
      <c r="F18" s="88">
        <v>0.6</v>
      </c>
      <c r="G18" s="294">
        <v>0.72</v>
      </c>
      <c r="H18" s="7">
        <v>3</v>
      </c>
      <c r="I18" s="7">
        <v>3</v>
      </c>
      <c r="J18" s="58"/>
    </row>
    <row r="19" ht="60.65" customHeight="1" spans="1:10">
      <c r="A19" s="53"/>
      <c r="B19" s="144"/>
      <c r="C19" s="108" t="s">
        <v>160</v>
      </c>
      <c r="D19" s="94" t="s">
        <v>161</v>
      </c>
      <c r="E19" s="94"/>
      <c r="F19" s="88">
        <v>0.96</v>
      </c>
      <c r="G19" s="294">
        <v>1</v>
      </c>
      <c r="H19" s="7">
        <v>3</v>
      </c>
      <c r="I19" s="7">
        <v>3</v>
      </c>
      <c r="J19" s="58"/>
    </row>
    <row r="20" ht="40.25" customHeight="1" spans="1:10">
      <c r="A20" s="53"/>
      <c r="B20" s="144"/>
      <c r="C20" s="108" t="s">
        <v>162</v>
      </c>
      <c r="D20" s="94" t="s">
        <v>163</v>
      </c>
      <c r="E20" s="94"/>
      <c r="F20" s="88">
        <v>0.98</v>
      </c>
      <c r="G20" s="294">
        <v>1</v>
      </c>
      <c r="H20" s="7">
        <v>3</v>
      </c>
      <c r="I20" s="7">
        <v>3</v>
      </c>
      <c r="J20" s="58"/>
    </row>
    <row r="21" ht="40.25" hidden="1" customHeight="1" spans="1:10">
      <c r="A21" s="53"/>
      <c r="B21" s="144"/>
      <c r="C21" s="137"/>
      <c r="D21" s="13"/>
      <c r="E21" s="13"/>
      <c r="F21" s="298"/>
      <c r="G21" s="9"/>
      <c r="H21" s="7"/>
      <c r="I21" s="172"/>
      <c r="J21" s="58"/>
    </row>
    <row r="22" ht="43.25" hidden="1" customHeight="1" spans="1:10">
      <c r="A22" s="53"/>
      <c r="B22" s="144" t="s">
        <v>72</v>
      </c>
      <c r="C22" s="137"/>
      <c r="D22" s="137"/>
      <c r="E22" s="13"/>
      <c r="F22" s="298"/>
      <c r="G22" s="9"/>
      <c r="H22" s="7"/>
      <c r="I22" s="172"/>
      <c r="J22" s="58"/>
    </row>
    <row r="23" ht="45" customHeight="1" spans="1:10">
      <c r="A23" s="53"/>
      <c r="B23" s="144"/>
      <c r="C23" s="137" t="s">
        <v>164</v>
      </c>
      <c r="D23" s="137" t="s">
        <v>165</v>
      </c>
      <c r="E23" s="13"/>
      <c r="F23" s="88">
        <v>1</v>
      </c>
      <c r="G23" s="294">
        <v>1</v>
      </c>
      <c r="H23" s="7">
        <v>4</v>
      </c>
      <c r="I23" s="7">
        <v>4</v>
      </c>
      <c r="J23" s="58"/>
    </row>
    <row r="24" ht="45" customHeight="1" spans="1:10">
      <c r="A24" s="53"/>
      <c r="B24" s="144"/>
      <c r="C24" s="13" t="s">
        <v>166</v>
      </c>
      <c r="D24" s="137" t="s">
        <v>167</v>
      </c>
      <c r="E24" s="13" t="s">
        <v>75</v>
      </c>
      <c r="F24" s="88">
        <v>1</v>
      </c>
      <c r="G24" s="294">
        <v>1</v>
      </c>
      <c r="H24" s="7">
        <v>5</v>
      </c>
      <c r="I24" s="7">
        <v>5</v>
      </c>
      <c r="J24" s="58"/>
    </row>
    <row r="25" ht="45" customHeight="1" spans="1:10">
      <c r="A25" s="53"/>
      <c r="B25" s="151" t="s">
        <v>76</v>
      </c>
      <c r="C25" s="13" t="s">
        <v>168</v>
      </c>
      <c r="D25" s="137" t="s">
        <v>169</v>
      </c>
      <c r="E25" s="13" t="s">
        <v>170</v>
      </c>
      <c r="F25" s="88">
        <v>1</v>
      </c>
      <c r="G25" s="159">
        <v>0.5476</v>
      </c>
      <c r="H25" s="7">
        <v>5</v>
      </c>
      <c r="I25" s="7">
        <v>5</v>
      </c>
      <c r="J25" s="58"/>
    </row>
    <row r="26" ht="0.65" customHeight="1" spans="1:10">
      <c r="A26" s="53"/>
      <c r="B26" s="113"/>
      <c r="C26" s="13"/>
      <c r="D26" s="13"/>
      <c r="E26" s="13"/>
      <c r="F26" s="88"/>
      <c r="G26" s="9"/>
      <c r="H26" s="9"/>
      <c r="I26" s="172"/>
      <c r="J26" s="58"/>
    </row>
    <row r="27" ht="46.75" customHeight="1" spans="1:10">
      <c r="A27" s="54"/>
      <c r="B27" s="114"/>
      <c r="C27" s="13" t="s">
        <v>171</v>
      </c>
      <c r="D27" s="13" t="s">
        <v>172</v>
      </c>
      <c r="E27" s="13" t="s">
        <v>173</v>
      </c>
      <c r="F27" s="88">
        <v>1</v>
      </c>
      <c r="G27" s="159">
        <v>1.3322</v>
      </c>
      <c r="H27" s="7">
        <v>5</v>
      </c>
      <c r="I27" s="7">
        <v>0</v>
      </c>
      <c r="J27" s="58"/>
    </row>
    <row r="28" ht="7.75" hidden="1" customHeight="1" spans="1:10">
      <c r="A28" s="154" t="s">
        <v>174</v>
      </c>
      <c r="B28" s="144"/>
      <c r="C28" s="13"/>
      <c r="D28" s="13"/>
      <c r="E28" s="13"/>
      <c r="F28" s="9"/>
      <c r="G28" s="9"/>
      <c r="H28" s="7"/>
      <c r="I28" s="7"/>
      <c r="J28" s="174"/>
    </row>
    <row r="29" ht="41.4" customHeight="1" spans="1:10">
      <c r="A29" s="53"/>
      <c r="B29" s="299" t="s">
        <v>85</v>
      </c>
      <c r="C29" s="157" t="s">
        <v>175</v>
      </c>
      <c r="D29" s="13" t="s">
        <v>176</v>
      </c>
      <c r="E29" s="13"/>
      <c r="F29" s="158">
        <v>1</v>
      </c>
      <c r="G29" s="159">
        <v>1</v>
      </c>
      <c r="H29" s="172">
        <v>3</v>
      </c>
      <c r="I29" s="172">
        <v>3</v>
      </c>
      <c r="J29" s="58"/>
    </row>
    <row r="30" ht="40.25" customHeight="1" spans="1:10">
      <c r="A30" s="53"/>
      <c r="B30" s="299"/>
      <c r="C30" s="157" t="s">
        <v>177</v>
      </c>
      <c r="D30" s="13" t="s">
        <v>178</v>
      </c>
      <c r="E30" s="13"/>
      <c r="F30" s="158">
        <v>0.95</v>
      </c>
      <c r="G30" s="159">
        <v>0.9</v>
      </c>
      <c r="H30" s="172">
        <v>3</v>
      </c>
      <c r="I30" s="172">
        <v>3</v>
      </c>
      <c r="J30" s="58"/>
    </row>
    <row r="31" ht="51.65" customHeight="1" spans="1:10">
      <c r="A31" s="53"/>
      <c r="B31" s="299"/>
      <c r="C31" s="161" t="s">
        <v>179</v>
      </c>
      <c r="D31" s="13" t="s">
        <v>180</v>
      </c>
      <c r="E31" s="13"/>
      <c r="F31" s="158">
        <v>1</v>
      </c>
      <c r="G31" s="162">
        <v>1</v>
      </c>
      <c r="H31" s="172">
        <v>3</v>
      </c>
      <c r="I31" s="172">
        <v>3</v>
      </c>
      <c r="J31" s="174"/>
    </row>
    <row r="32" ht="29.4" hidden="1" customHeight="1" spans="1:10">
      <c r="A32" s="53"/>
      <c r="B32" s="299"/>
      <c r="C32" s="58"/>
      <c r="D32" s="174"/>
      <c r="E32" s="58"/>
      <c r="F32" s="300"/>
      <c r="G32" s="172"/>
      <c r="H32" s="172"/>
      <c r="I32" s="172"/>
      <c r="J32" s="58"/>
    </row>
    <row r="33" ht="29.4" customHeight="1" spans="1:10">
      <c r="A33" s="53"/>
      <c r="B33" s="301" t="s">
        <v>103</v>
      </c>
      <c r="C33" s="115" t="s">
        <v>181</v>
      </c>
      <c r="D33" s="121" t="s">
        <v>182</v>
      </c>
      <c r="E33" s="121"/>
      <c r="F33" s="116" t="s">
        <v>183</v>
      </c>
      <c r="G33" s="116" t="s">
        <v>184</v>
      </c>
      <c r="H33" s="122">
        <v>5</v>
      </c>
      <c r="I33" s="125">
        <v>5</v>
      </c>
      <c r="J33" s="58"/>
    </row>
    <row r="34" ht="68.4" customHeight="1" spans="1:10">
      <c r="A34" s="54"/>
      <c r="B34" s="114"/>
      <c r="C34" s="13" t="s">
        <v>185</v>
      </c>
      <c r="D34" s="13" t="s">
        <v>186</v>
      </c>
      <c r="E34" s="13" t="s">
        <v>187</v>
      </c>
      <c r="F34" s="302" t="s">
        <v>188</v>
      </c>
      <c r="G34" s="302" t="s">
        <v>188</v>
      </c>
      <c r="H34" s="172">
        <v>5</v>
      </c>
      <c r="I34" s="172">
        <v>5</v>
      </c>
      <c r="J34" s="58"/>
    </row>
    <row r="35" ht="19.75" customHeight="1" spans="1:10">
      <c r="A35" s="168" t="s">
        <v>189</v>
      </c>
      <c r="B35" s="168" t="s">
        <v>190</v>
      </c>
      <c r="C35" s="168" t="s">
        <v>191</v>
      </c>
      <c r="D35" s="58" t="s">
        <v>110</v>
      </c>
      <c r="E35" s="168" t="s">
        <v>192</v>
      </c>
      <c r="F35" s="170">
        <v>0.9</v>
      </c>
      <c r="G35" s="170">
        <v>0.85</v>
      </c>
      <c r="H35" s="168">
        <v>4</v>
      </c>
      <c r="I35" s="168">
        <v>4</v>
      </c>
      <c r="J35" s="58"/>
    </row>
    <row r="36" ht="45" customHeight="1" spans="1:10">
      <c r="A36" s="53"/>
      <c r="B36" s="53"/>
      <c r="C36" s="53"/>
      <c r="D36" s="58" t="s">
        <v>112</v>
      </c>
      <c r="E36" s="53"/>
      <c r="F36" s="171"/>
      <c r="G36" s="171"/>
      <c r="H36" s="53"/>
      <c r="I36" s="53"/>
      <c r="J36" s="58"/>
    </row>
    <row r="37" ht="45" customHeight="1" spans="1:10">
      <c r="A37" s="53"/>
      <c r="B37" s="53"/>
      <c r="C37" s="53"/>
      <c r="D37" s="58" t="s">
        <v>113</v>
      </c>
      <c r="E37" s="53"/>
      <c r="F37" s="171"/>
      <c r="G37" s="171"/>
      <c r="H37" s="53"/>
      <c r="I37" s="53"/>
      <c r="J37" s="58"/>
    </row>
    <row r="38" ht="23.4" customHeight="1" spans="1:10">
      <c r="A38" s="54"/>
      <c r="B38" s="54"/>
      <c r="C38" s="54"/>
      <c r="D38" s="58" t="s">
        <v>114</v>
      </c>
      <c r="E38" s="54"/>
      <c r="F38" s="171"/>
      <c r="G38" s="171"/>
      <c r="H38" s="54"/>
      <c r="I38" s="54"/>
      <c r="J38" s="58"/>
    </row>
    <row r="39" ht="34.5" customHeight="1" spans="1:10">
      <c r="A39" s="58"/>
      <c r="B39" s="144" t="s">
        <v>115</v>
      </c>
      <c r="C39" s="58"/>
      <c r="D39" s="58"/>
      <c r="E39" s="58"/>
      <c r="F39" s="172"/>
      <c r="G39" s="172"/>
      <c r="H39" s="172">
        <f>SUM(H2:H38)</f>
        <v>100</v>
      </c>
      <c r="I39" s="172">
        <f>SUM(I2:I38)</f>
        <v>88.5</v>
      </c>
      <c r="J39" s="58"/>
    </row>
  </sheetData>
  <mergeCells count="16">
    <mergeCell ref="A4:A27"/>
    <mergeCell ref="A28:A34"/>
    <mergeCell ref="A35:A38"/>
    <mergeCell ref="B3:B13"/>
    <mergeCell ref="B14:B21"/>
    <mergeCell ref="B22:B24"/>
    <mergeCell ref="B25:B27"/>
    <mergeCell ref="B29:B32"/>
    <mergeCell ref="B33:B34"/>
    <mergeCell ref="B35:B38"/>
    <mergeCell ref="C35:C38"/>
    <mergeCell ref="E35:E38"/>
    <mergeCell ref="F35:F38"/>
    <mergeCell ref="G35:G38"/>
    <mergeCell ref="H35:H38"/>
    <mergeCell ref="I35:I38"/>
  </mergeCells>
  <pageMargins left="0.7" right="0.7" top="0.75" bottom="0.75" header="0.3" footer="0.3"/>
  <pageSetup paperSize="9" scale="6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6"/>
  <sheetViews>
    <sheetView topLeftCell="A24" workbookViewId="0">
      <selection activeCell="K23" sqref="K23"/>
    </sheetView>
  </sheetViews>
  <sheetFormatPr defaultColWidth="9" defaultRowHeight="14.25"/>
  <cols>
    <col min="1" max="1" width="8.125" style="202" customWidth="1"/>
    <col min="2" max="2" width="8.5" style="202" customWidth="1"/>
    <col min="3" max="4" width="9" style="202"/>
    <col min="5" max="5" width="15.25" style="202" customWidth="1"/>
    <col min="6" max="6" width="9" style="203" customWidth="1"/>
    <col min="7" max="7" width="10.25" style="203" customWidth="1"/>
    <col min="8" max="8" width="9" style="202"/>
    <col min="9" max="9" width="14.125" style="202" customWidth="1"/>
    <col min="10" max="10" width="18.75" style="202" customWidth="1"/>
    <col min="11" max="11" width="9" style="202"/>
    <col min="12" max="12" width="11.625" style="202"/>
    <col min="13" max="16384" width="9" style="202"/>
  </cols>
  <sheetData>
    <row r="1" ht="25" customHeight="1" spans="1:1">
      <c r="A1" s="204" t="s">
        <v>193</v>
      </c>
    </row>
    <row r="2" ht="16.35" customHeight="1" spans="1:10">
      <c r="A2" s="182" t="s">
        <v>194</v>
      </c>
      <c r="B2" s="263"/>
      <c r="C2" s="263"/>
      <c r="D2" s="263"/>
      <c r="E2" s="263"/>
      <c r="F2" s="263"/>
      <c r="G2" s="263"/>
      <c r="H2" s="263"/>
      <c r="I2" s="263"/>
      <c r="J2" s="263"/>
    </row>
    <row r="3" ht="16.35" customHeight="1" spans="1:10">
      <c r="A3" s="263"/>
      <c r="B3" s="263"/>
      <c r="C3" s="263"/>
      <c r="D3" s="263"/>
      <c r="E3" s="263"/>
      <c r="F3" s="263"/>
      <c r="G3" s="263"/>
      <c r="H3" s="263"/>
      <c r="I3" s="263"/>
      <c r="J3" s="263"/>
    </row>
    <row r="4" ht="20.25" customHeight="1" spans="1:10">
      <c r="A4" s="263"/>
      <c r="B4" s="263"/>
      <c r="C4" s="263"/>
      <c r="D4" s="263"/>
      <c r="E4" s="263"/>
      <c r="F4" s="263"/>
      <c r="G4" s="263"/>
      <c r="H4" s="263"/>
      <c r="I4" s="263"/>
      <c r="J4" s="263"/>
    </row>
    <row r="5" ht="29.25" customHeight="1" spans="1:10">
      <c r="A5" s="206" t="s">
        <v>195</v>
      </c>
      <c r="B5" s="205" t="s">
        <v>196</v>
      </c>
      <c r="C5" s="205"/>
      <c r="D5" s="205"/>
      <c r="E5" s="205"/>
      <c r="F5" s="205"/>
      <c r="G5" s="205"/>
      <c r="H5" s="205"/>
      <c r="I5" s="205"/>
      <c r="J5" s="205"/>
    </row>
    <row r="6" ht="16.35" customHeight="1" spans="1:10">
      <c r="A6" s="205" t="s">
        <v>197</v>
      </c>
      <c r="B6" s="209"/>
      <c r="C6" s="209"/>
      <c r="D6" s="209" t="s">
        <v>198</v>
      </c>
      <c r="E6" s="209" t="s">
        <v>199</v>
      </c>
      <c r="F6" s="209"/>
      <c r="G6" s="209" t="s">
        <v>200</v>
      </c>
      <c r="H6" s="209" t="s">
        <v>53</v>
      </c>
      <c r="I6" s="209" t="s">
        <v>201</v>
      </c>
      <c r="J6" s="209" t="s">
        <v>54</v>
      </c>
    </row>
    <row r="7" ht="16.35" customHeight="1" spans="1:10">
      <c r="A7" s="205" t="s">
        <v>202</v>
      </c>
      <c r="B7" s="209"/>
      <c r="C7" s="209"/>
      <c r="D7" s="209" t="s">
        <v>203</v>
      </c>
      <c r="E7" s="209"/>
      <c r="F7" s="209"/>
      <c r="G7" s="209" t="s">
        <v>204</v>
      </c>
      <c r="H7" s="209"/>
      <c r="I7" s="209"/>
      <c r="J7" s="209"/>
    </row>
    <row r="8" ht="16.35" customHeight="1" spans="1:10">
      <c r="A8" s="205" t="s">
        <v>205</v>
      </c>
      <c r="B8" s="209" t="s">
        <v>206</v>
      </c>
      <c r="C8" s="264"/>
      <c r="D8" s="264">
        <v>1488.5</v>
      </c>
      <c r="E8" s="264">
        <v>2535.36</v>
      </c>
      <c r="F8" s="264"/>
      <c r="G8" s="264">
        <v>2020.33</v>
      </c>
      <c r="H8" s="264">
        <v>10</v>
      </c>
      <c r="I8" s="291">
        <f>G8/E8</f>
        <v>0.796861195254323</v>
      </c>
      <c r="J8" s="264">
        <v>7</v>
      </c>
    </row>
    <row r="9" ht="16.35" customHeight="1" spans="1:10">
      <c r="A9" s="214"/>
      <c r="B9" s="265" t="s">
        <v>207</v>
      </c>
      <c r="C9" s="266"/>
      <c r="D9" s="266"/>
      <c r="E9" s="266"/>
      <c r="F9" s="266"/>
      <c r="G9" s="265" t="s">
        <v>208</v>
      </c>
      <c r="H9" s="266"/>
      <c r="I9" s="266"/>
      <c r="J9" s="266"/>
    </row>
    <row r="10" ht="16.35" customHeight="1" spans="1:10">
      <c r="A10" s="214"/>
      <c r="B10" s="266" t="s">
        <v>209</v>
      </c>
      <c r="C10" s="266"/>
      <c r="D10" s="266"/>
      <c r="E10" s="266"/>
      <c r="F10" s="266"/>
      <c r="G10" s="265" t="s">
        <v>210</v>
      </c>
      <c r="H10" s="266"/>
      <c r="I10" s="266"/>
      <c r="J10" s="266"/>
    </row>
    <row r="11" ht="16.35" customHeight="1" spans="1:10">
      <c r="A11" s="214"/>
      <c r="B11" s="266" t="s">
        <v>211</v>
      </c>
      <c r="C11" s="266"/>
      <c r="D11" s="266"/>
      <c r="E11" s="266"/>
      <c r="F11" s="266"/>
      <c r="G11" s="266" t="s">
        <v>212</v>
      </c>
      <c r="H11" s="266"/>
      <c r="I11" s="266"/>
      <c r="J11" s="266"/>
    </row>
    <row r="12" ht="16.35" customHeight="1" spans="1:10">
      <c r="A12" s="214"/>
      <c r="B12" s="265" t="s">
        <v>213</v>
      </c>
      <c r="C12" s="265"/>
      <c r="D12" s="265"/>
      <c r="E12" s="265"/>
      <c r="F12" s="265"/>
      <c r="G12" s="265"/>
      <c r="H12" s="265"/>
      <c r="I12" s="265"/>
      <c r="J12" s="265"/>
    </row>
    <row r="13" ht="16.35" customHeight="1" spans="1:10">
      <c r="A13" s="214"/>
      <c r="B13" s="267" t="s">
        <v>214</v>
      </c>
      <c r="C13" s="267"/>
      <c r="D13" s="267"/>
      <c r="E13" s="267"/>
      <c r="F13" s="267"/>
      <c r="G13" s="265"/>
      <c r="H13" s="265"/>
      <c r="I13" s="265"/>
      <c r="J13" s="265"/>
    </row>
    <row r="14" ht="16.35" customHeight="1" spans="1:10">
      <c r="A14" s="205" t="s">
        <v>215</v>
      </c>
      <c r="B14" s="209" t="s">
        <v>216</v>
      </c>
      <c r="C14" s="209"/>
      <c r="D14" s="209"/>
      <c r="E14" s="209"/>
      <c r="F14" s="209"/>
      <c r="G14" s="209" t="s">
        <v>217</v>
      </c>
      <c r="H14" s="209"/>
      <c r="I14" s="209"/>
      <c r="J14" s="209"/>
    </row>
    <row r="15" customFormat="1" ht="16.35" customHeight="1" spans="1:10">
      <c r="A15" s="205"/>
      <c r="B15" s="268" t="s">
        <v>218</v>
      </c>
      <c r="C15" s="269"/>
      <c r="D15" s="269"/>
      <c r="E15" s="269"/>
      <c r="F15" s="270"/>
      <c r="G15" s="271" t="s">
        <v>219</v>
      </c>
      <c r="H15" s="272"/>
      <c r="I15" s="272"/>
      <c r="J15" s="292"/>
    </row>
    <row r="16" s="201" customFormat="1" ht="16.35" customHeight="1" spans="1:10">
      <c r="A16" s="205"/>
      <c r="B16" s="273" t="s">
        <v>220</v>
      </c>
      <c r="C16" s="273"/>
      <c r="D16" s="273"/>
      <c r="E16" s="273"/>
      <c r="F16" s="273"/>
      <c r="G16" s="218" t="s">
        <v>221</v>
      </c>
      <c r="H16" s="218"/>
      <c r="I16" s="218"/>
      <c r="J16" s="218"/>
    </row>
    <row r="17" s="201" customFormat="1" ht="16.35" customHeight="1" spans="1:10">
      <c r="A17" s="205"/>
      <c r="B17" s="273" t="s">
        <v>222</v>
      </c>
      <c r="C17" s="273"/>
      <c r="D17" s="273"/>
      <c r="E17" s="273"/>
      <c r="F17" s="273"/>
      <c r="G17" s="218" t="str">
        <f>B17</f>
        <v>开展公共就业服务专项活动4项</v>
      </c>
      <c r="H17" s="218"/>
      <c r="I17" s="218"/>
      <c r="J17" s="218"/>
    </row>
    <row r="18" s="201" customFormat="1" ht="16.35" customHeight="1" spans="1:10">
      <c r="A18" s="205"/>
      <c r="B18" s="274" t="s">
        <v>223</v>
      </c>
      <c r="C18" s="275"/>
      <c r="D18" s="275"/>
      <c r="E18" s="276"/>
      <c r="F18" s="277"/>
      <c r="G18" s="218" t="str">
        <f>B18</f>
        <v>开展创新创业活动2项　　</v>
      </c>
      <c r="H18" s="218"/>
      <c r="I18" s="218"/>
      <c r="J18" s="218"/>
    </row>
    <row r="19" s="201" customFormat="1" ht="16.35" customHeight="1" spans="1:10">
      <c r="A19" s="205"/>
      <c r="B19" s="273" t="s">
        <v>224</v>
      </c>
      <c r="C19" s="273"/>
      <c r="D19" s="273"/>
      <c r="E19" s="273"/>
      <c r="F19" s="273"/>
      <c r="G19" s="218" t="str">
        <f>B19</f>
        <v>落实失业保险政策，维护社会稳定</v>
      </c>
      <c r="H19" s="218"/>
      <c r="I19" s="218"/>
      <c r="J19" s="218"/>
    </row>
    <row r="20" ht="16.35" customHeight="1" spans="1:10">
      <c r="A20" s="205" t="s">
        <v>225</v>
      </c>
      <c r="B20" s="205" t="s">
        <v>46</v>
      </c>
      <c r="C20" s="205" t="s">
        <v>47</v>
      </c>
      <c r="D20" s="205" t="s">
        <v>48</v>
      </c>
      <c r="E20" s="205"/>
      <c r="F20" s="205" t="s">
        <v>226</v>
      </c>
      <c r="G20" s="205" t="s">
        <v>227</v>
      </c>
      <c r="H20" s="205" t="s">
        <v>53</v>
      </c>
      <c r="I20" s="205" t="s">
        <v>54</v>
      </c>
      <c r="J20" s="293" t="s">
        <v>228</v>
      </c>
    </row>
    <row r="21" ht="16.35" customHeight="1" spans="1:10">
      <c r="A21" s="205"/>
      <c r="B21" s="205"/>
      <c r="C21" s="205"/>
      <c r="D21" s="205"/>
      <c r="E21" s="205"/>
      <c r="F21" s="205" t="s">
        <v>229</v>
      </c>
      <c r="G21" s="205" t="s">
        <v>230</v>
      </c>
      <c r="H21" s="205"/>
      <c r="I21" s="205"/>
      <c r="J21" s="293" t="s">
        <v>231</v>
      </c>
    </row>
    <row r="22" ht="16.35" customHeight="1" spans="1:10">
      <c r="A22" s="205"/>
      <c r="B22" s="205"/>
      <c r="C22" s="205"/>
      <c r="D22" s="205"/>
      <c r="E22" s="205"/>
      <c r="F22" s="213"/>
      <c r="G22" s="213"/>
      <c r="H22" s="205"/>
      <c r="I22" s="205"/>
      <c r="J22" s="293" t="s">
        <v>232</v>
      </c>
    </row>
    <row r="23" ht="16.35" customHeight="1" spans="1:10">
      <c r="A23" s="205"/>
      <c r="B23" s="233" t="s">
        <v>233</v>
      </c>
      <c r="C23" s="233" t="s">
        <v>234</v>
      </c>
      <c r="D23" s="230" t="s">
        <v>235</v>
      </c>
      <c r="E23" s="232"/>
      <c r="F23" s="215" t="s">
        <v>236</v>
      </c>
      <c r="G23" s="215" t="s">
        <v>237</v>
      </c>
      <c r="H23" s="205">
        <v>1</v>
      </c>
      <c r="I23" s="205">
        <v>1</v>
      </c>
      <c r="J23" s="293"/>
    </row>
    <row r="24" ht="16.35" customHeight="1" spans="1:10">
      <c r="A24" s="205"/>
      <c r="B24" s="234"/>
      <c r="C24" s="234"/>
      <c r="D24" s="261" t="s">
        <v>116</v>
      </c>
      <c r="E24" s="261"/>
      <c r="F24" s="261" t="s">
        <v>238</v>
      </c>
      <c r="G24" s="278">
        <v>0.9245</v>
      </c>
      <c r="H24" s="248">
        <v>3</v>
      </c>
      <c r="I24" s="248">
        <v>3</v>
      </c>
      <c r="J24" s="293"/>
    </row>
    <row r="25" ht="20.1" customHeight="1" spans="1:10">
      <c r="A25" s="205"/>
      <c r="B25" s="234"/>
      <c r="C25" s="234"/>
      <c r="D25" s="279" t="s">
        <v>239</v>
      </c>
      <c r="E25" s="279"/>
      <c r="F25" s="280" t="s">
        <v>240</v>
      </c>
      <c r="G25" s="280" t="s">
        <v>240</v>
      </c>
      <c r="H25" s="238">
        <v>5</v>
      </c>
      <c r="I25" s="238">
        <v>5</v>
      </c>
      <c r="J25" s="254"/>
    </row>
    <row r="26" ht="24.95" customHeight="1" spans="1:10">
      <c r="A26" s="205"/>
      <c r="B26" s="234"/>
      <c r="C26" s="234"/>
      <c r="D26" s="279" t="s">
        <v>241</v>
      </c>
      <c r="E26" s="279"/>
      <c r="F26" s="281" t="s">
        <v>242</v>
      </c>
      <c r="G26" s="281" t="s">
        <v>242</v>
      </c>
      <c r="H26" s="241">
        <v>4</v>
      </c>
      <c r="I26" s="241">
        <v>4</v>
      </c>
      <c r="J26" s="254"/>
    </row>
    <row r="27" ht="24.95" customHeight="1" spans="1:10">
      <c r="A27" s="205"/>
      <c r="B27" s="234"/>
      <c r="C27" s="234"/>
      <c r="D27" s="279" t="s">
        <v>243</v>
      </c>
      <c r="E27" s="279"/>
      <c r="F27" s="281" t="s">
        <v>244</v>
      </c>
      <c r="G27" s="281" t="s">
        <v>245</v>
      </c>
      <c r="H27" s="243">
        <v>5</v>
      </c>
      <c r="I27" s="243">
        <v>5</v>
      </c>
      <c r="J27" s="254"/>
    </row>
    <row r="28" ht="66" customHeight="1" spans="1:10">
      <c r="A28" s="205"/>
      <c r="B28" s="234"/>
      <c r="C28" s="234"/>
      <c r="D28" s="279" t="s">
        <v>246</v>
      </c>
      <c r="E28" s="279"/>
      <c r="F28" s="280" t="s">
        <v>247</v>
      </c>
      <c r="G28" s="281" t="s">
        <v>248</v>
      </c>
      <c r="H28" s="238">
        <v>2</v>
      </c>
      <c r="I28" s="238">
        <v>2</v>
      </c>
      <c r="J28" s="227" t="s">
        <v>249</v>
      </c>
    </row>
    <row r="29" ht="85" customHeight="1" spans="1:10">
      <c r="A29" s="205"/>
      <c r="B29" s="234"/>
      <c r="C29" s="234"/>
      <c r="D29" s="261" t="s">
        <v>250</v>
      </c>
      <c r="E29" s="261"/>
      <c r="F29" s="273" t="s">
        <v>251</v>
      </c>
      <c r="G29" s="282" t="s">
        <v>252</v>
      </c>
      <c r="H29" s="241">
        <v>2</v>
      </c>
      <c r="I29" s="241">
        <v>2</v>
      </c>
      <c r="J29" s="252"/>
    </row>
    <row r="30" ht="33" customHeight="1" spans="1:10">
      <c r="A30" s="205"/>
      <c r="B30" s="234"/>
      <c r="C30" s="233" t="s">
        <v>253</v>
      </c>
      <c r="D30" s="261" t="s">
        <v>65</v>
      </c>
      <c r="E30" s="261"/>
      <c r="F30" s="283">
        <v>1</v>
      </c>
      <c r="G30" s="283">
        <v>1</v>
      </c>
      <c r="H30" s="248">
        <v>3</v>
      </c>
      <c r="I30" s="248">
        <v>3</v>
      </c>
      <c r="J30" s="254"/>
    </row>
    <row r="31" s="201" customFormat="1" ht="39" customHeight="1" spans="1:10">
      <c r="A31" s="205"/>
      <c r="B31" s="234"/>
      <c r="C31" s="234"/>
      <c r="D31" s="279" t="s">
        <v>67</v>
      </c>
      <c r="E31" s="279"/>
      <c r="F31" s="283">
        <v>1</v>
      </c>
      <c r="G31" s="283">
        <v>1</v>
      </c>
      <c r="H31" s="241">
        <v>4</v>
      </c>
      <c r="I31" s="241">
        <v>4</v>
      </c>
      <c r="J31" s="259"/>
    </row>
    <row r="32" s="201" customFormat="1" ht="39" customHeight="1" spans="1:10">
      <c r="A32" s="205"/>
      <c r="B32" s="234"/>
      <c r="C32" s="234"/>
      <c r="D32" s="279" t="s">
        <v>254</v>
      </c>
      <c r="E32" s="279"/>
      <c r="F32" s="284" t="s">
        <v>255</v>
      </c>
      <c r="G32" s="283">
        <v>0.97</v>
      </c>
      <c r="H32" s="241">
        <v>3</v>
      </c>
      <c r="I32" s="241">
        <v>3</v>
      </c>
      <c r="J32" s="259"/>
    </row>
    <row r="33" s="262" customFormat="1" ht="39" customHeight="1" spans="1:10">
      <c r="A33" s="205"/>
      <c r="B33" s="234"/>
      <c r="C33" s="253"/>
      <c r="D33" s="285" t="s">
        <v>256</v>
      </c>
      <c r="E33" s="286"/>
      <c r="F33" s="246" t="s">
        <v>257</v>
      </c>
      <c r="G33" s="247">
        <v>0.954</v>
      </c>
      <c r="H33" s="248">
        <v>2</v>
      </c>
      <c r="I33" s="248">
        <v>2</v>
      </c>
      <c r="J33" s="259"/>
    </row>
    <row r="34" ht="42" customHeight="1" spans="1:10">
      <c r="A34" s="205"/>
      <c r="B34" s="234"/>
      <c r="C34" s="205" t="s">
        <v>258</v>
      </c>
      <c r="D34" s="261" t="s">
        <v>259</v>
      </c>
      <c r="E34" s="261"/>
      <c r="F34" s="245">
        <v>1</v>
      </c>
      <c r="G34" s="245">
        <v>1</v>
      </c>
      <c r="H34" s="238">
        <v>3</v>
      </c>
      <c r="I34" s="238">
        <v>3</v>
      </c>
      <c r="J34" s="254"/>
    </row>
    <row r="35" ht="27" customHeight="1" spans="1:10">
      <c r="A35" s="205"/>
      <c r="B35" s="234"/>
      <c r="C35" s="205"/>
      <c r="D35" s="261" t="s">
        <v>166</v>
      </c>
      <c r="E35" s="261"/>
      <c r="F35" s="247">
        <v>1</v>
      </c>
      <c r="G35" s="287">
        <v>0.978</v>
      </c>
      <c r="H35" s="238">
        <v>3</v>
      </c>
      <c r="I35" s="238">
        <v>2</v>
      </c>
      <c r="J35" s="206"/>
    </row>
    <row r="36" ht="26.25" customHeight="1" spans="1:10">
      <c r="A36" s="205"/>
      <c r="B36" s="234"/>
      <c r="C36" s="205"/>
      <c r="D36" s="261" t="s">
        <v>260</v>
      </c>
      <c r="E36" s="261"/>
      <c r="F36" s="250" t="s">
        <v>261</v>
      </c>
      <c r="G36" s="247">
        <v>1</v>
      </c>
      <c r="H36" s="238">
        <v>2</v>
      </c>
      <c r="I36" s="238">
        <v>2</v>
      </c>
      <c r="J36" s="254"/>
    </row>
    <row r="37" ht="84" customHeight="1" spans="1:10">
      <c r="A37" s="205"/>
      <c r="B37" s="234"/>
      <c r="C37" s="205" t="s">
        <v>262</v>
      </c>
      <c r="D37" s="261" t="s">
        <v>171</v>
      </c>
      <c r="E37" s="261"/>
      <c r="F37" s="288" t="s">
        <v>263</v>
      </c>
      <c r="G37" s="287">
        <v>0.9958</v>
      </c>
      <c r="H37" s="248">
        <v>3</v>
      </c>
      <c r="I37" s="248">
        <v>3</v>
      </c>
      <c r="J37" s="254"/>
    </row>
    <row r="38" ht="33" customHeight="1" spans="1:10">
      <c r="A38" s="205"/>
      <c r="B38" s="234"/>
      <c r="C38" s="205"/>
      <c r="D38" s="261" t="s">
        <v>168</v>
      </c>
      <c r="E38" s="261"/>
      <c r="F38" s="288" t="s">
        <v>263</v>
      </c>
      <c r="G38" s="287">
        <v>0.8633</v>
      </c>
      <c r="H38" s="248">
        <v>3</v>
      </c>
      <c r="I38" s="248">
        <v>3</v>
      </c>
      <c r="J38" s="254"/>
    </row>
    <row r="39" ht="36.75" customHeight="1" spans="1:10">
      <c r="A39" s="205"/>
      <c r="B39" s="234"/>
      <c r="C39" s="205"/>
      <c r="D39" s="261" t="s">
        <v>264</v>
      </c>
      <c r="E39" s="261"/>
      <c r="F39" s="288" t="s">
        <v>263</v>
      </c>
      <c r="G39" s="247">
        <v>1</v>
      </c>
      <c r="H39" s="238">
        <v>3</v>
      </c>
      <c r="I39" s="238">
        <v>3</v>
      </c>
      <c r="J39" s="254"/>
    </row>
    <row r="40" ht="30" customHeight="1" spans="1:10">
      <c r="A40" s="205"/>
      <c r="B40" s="205" t="s">
        <v>265</v>
      </c>
      <c r="C40" s="233" t="s">
        <v>266</v>
      </c>
      <c r="D40" s="261" t="s">
        <v>267</v>
      </c>
      <c r="E40" s="261"/>
      <c r="F40" s="288" t="s">
        <v>268</v>
      </c>
      <c r="G40" s="287">
        <v>0.0136</v>
      </c>
      <c r="H40" s="248">
        <v>10</v>
      </c>
      <c r="I40" s="248">
        <v>10</v>
      </c>
      <c r="J40" s="254"/>
    </row>
    <row r="41" ht="24.75" customHeight="1" spans="1:10">
      <c r="A41" s="205"/>
      <c r="B41" s="205"/>
      <c r="C41" s="289"/>
      <c r="D41" s="290" t="s">
        <v>269</v>
      </c>
      <c r="E41" s="290"/>
      <c r="F41" s="252" t="s">
        <v>270</v>
      </c>
      <c r="G41" s="252" t="s">
        <v>270</v>
      </c>
      <c r="H41" s="248">
        <v>10</v>
      </c>
      <c r="I41" s="248">
        <v>10</v>
      </c>
      <c r="J41" s="254"/>
    </row>
    <row r="42" ht="38.25" customHeight="1" spans="1:10">
      <c r="A42" s="205"/>
      <c r="B42" s="205"/>
      <c r="C42" s="205" t="s">
        <v>103</v>
      </c>
      <c r="D42" s="288" t="s">
        <v>185</v>
      </c>
      <c r="E42" s="288"/>
      <c r="F42" s="252" t="s">
        <v>271</v>
      </c>
      <c r="G42" s="252" t="s">
        <v>271</v>
      </c>
      <c r="H42" s="248">
        <v>10</v>
      </c>
      <c r="I42" s="248">
        <v>10</v>
      </c>
      <c r="J42" s="254"/>
    </row>
    <row r="43" ht="42.75" customHeight="1" spans="1:10">
      <c r="A43" s="205"/>
      <c r="B43" s="205" t="s">
        <v>272</v>
      </c>
      <c r="C43" s="205" t="s">
        <v>108</v>
      </c>
      <c r="D43" s="288" t="s">
        <v>191</v>
      </c>
      <c r="E43" s="288"/>
      <c r="F43" s="245">
        <v>0.9</v>
      </c>
      <c r="G43" s="245">
        <v>0.98</v>
      </c>
      <c r="H43" s="248">
        <v>10</v>
      </c>
      <c r="I43" s="248">
        <v>10</v>
      </c>
      <c r="J43" s="254"/>
    </row>
    <row r="44" ht="16.35" customHeight="1" spans="1:10">
      <c r="A44" s="205" t="s">
        <v>273</v>
      </c>
      <c r="B44" s="205"/>
      <c r="C44" s="205"/>
      <c r="D44" s="205"/>
      <c r="E44" s="205"/>
      <c r="F44" s="205"/>
      <c r="G44" s="205"/>
      <c r="H44" s="205">
        <f>SUM(H24:H43)+H8</f>
        <v>100</v>
      </c>
      <c r="I44" s="205">
        <f>SUM(I24:I43)+J8</f>
        <v>96</v>
      </c>
      <c r="J44" s="206"/>
    </row>
    <row r="46" spans="1:9">
      <c r="A46" s="223"/>
      <c r="B46" s="223"/>
      <c r="C46" s="223"/>
      <c r="D46" s="223"/>
      <c r="E46" s="223"/>
      <c r="F46" s="224"/>
      <c r="G46" s="224"/>
      <c r="H46" s="223"/>
      <c r="I46" s="223"/>
    </row>
  </sheetData>
  <mergeCells count="67">
    <mergeCell ref="B5:J5"/>
    <mergeCell ref="B8:C8"/>
    <mergeCell ref="E8:F8"/>
    <mergeCell ref="B9:F9"/>
    <mergeCell ref="G9:J9"/>
    <mergeCell ref="B10:F10"/>
    <mergeCell ref="G10:J10"/>
    <mergeCell ref="B11:F11"/>
    <mergeCell ref="G11:J11"/>
    <mergeCell ref="B12:F12"/>
    <mergeCell ref="G12:J12"/>
    <mergeCell ref="B13:F13"/>
    <mergeCell ref="G13:J13"/>
    <mergeCell ref="B14:F14"/>
    <mergeCell ref="G14:J14"/>
    <mergeCell ref="B15:F15"/>
    <mergeCell ref="G15:J15"/>
    <mergeCell ref="B16:F16"/>
    <mergeCell ref="G16:J16"/>
    <mergeCell ref="B17:F17"/>
    <mergeCell ref="G17:J17"/>
    <mergeCell ref="B18:F18"/>
    <mergeCell ref="G18:J18"/>
    <mergeCell ref="B19:F19"/>
    <mergeCell ref="G19:J19"/>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A44:G44"/>
    <mergeCell ref="A14:A19"/>
    <mergeCell ref="A20:A43"/>
    <mergeCell ref="B20:B22"/>
    <mergeCell ref="B23:B39"/>
    <mergeCell ref="B40:B42"/>
    <mergeCell ref="C20:C22"/>
    <mergeCell ref="C23:C29"/>
    <mergeCell ref="C30:C33"/>
    <mergeCell ref="C34:C36"/>
    <mergeCell ref="C37:C39"/>
    <mergeCell ref="C40:C41"/>
    <mergeCell ref="H6:H7"/>
    <mergeCell ref="H20:H22"/>
    <mergeCell ref="I6:I7"/>
    <mergeCell ref="I20:I22"/>
    <mergeCell ref="J6:J7"/>
    <mergeCell ref="A2:J4"/>
    <mergeCell ref="B6:C7"/>
    <mergeCell ref="E6:F7"/>
    <mergeCell ref="D20:E22"/>
  </mergeCells>
  <pageMargins left="1.57430555555556" right="0.25" top="0.75" bottom="0.75" header="0.3" footer="0.3"/>
  <pageSetup paperSize="9" scale="61"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opLeftCell="A21" workbookViewId="0">
      <selection activeCell="A1" sqref="A1"/>
    </sheetView>
  </sheetViews>
  <sheetFormatPr defaultColWidth="9" defaultRowHeight="14.25"/>
  <cols>
    <col min="1" max="8" width="9" style="202"/>
    <col min="9" max="9" width="17.75" style="202" customWidth="1"/>
    <col min="10" max="16384" width="9" style="202"/>
  </cols>
  <sheetData>
    <row r="1" ht="26" customHeight="1" spans="1:1">
      <c r="A1" s="204" t="s">
        <v>274</v>
      </c>
    </row>
    <row r="2" ht="24" customHeight="1" spans="1:9">
      <c r="A2" s="182" t="s">
        <v>275</v>
      </c>
      <c r="B2" s="228"/>
      <c r="C2" s="228"/>
      <c r="D2" s="228"/>
      <c r="E2" s="228"/>
      <c r="F2" s="228"/>
      <c r="G2" s="228"/>
      <c r="H2" s="228"/>
      <c r="I2" s="228"/>
    </row>
    <row r="3" ht="24" customHeight="1" spans="1:9">
      <c r="A3" s="228"/>
      <c r="B3" s="228"/>
      <c r="C3" s="228"/>
      <c r="D3" s="228"/>
      <c r="E3" s="228"/>
      <c r="F3" s="228"/>
      <c r="G3" s="228"/>
      <c r="H3" s="228"/>
      <c r="I3" s="228"/>
    </row>
    <row r="4" ht="15.75" customHeight="1" spans="1:9">
      <c r="A4" s="205" t="s">
        <v>276</v>
      </c>
      <c r="B4" s="205" t="s">
        <v>277</v>
      </c>
      <c r="C4" s="205"/>
      <c r="D4" s="205"/>
      <c r="E4" s="205"/>
      <c r="F4" s="205"/>
      <c r="G4" s="205"/>
      <c r="H4" s="205"/>
      <c r="I4" s="205"/>
    </row>
    <row r="5" ht="15.75" customHeight="1" spans="1:9">
      <c r="A5" s="205" t="s">
        <v>278</v>
      </c>
      <c r="B5" s="205"/>
      <c r="C5" s="205"/>
      <c r="D5" s="205"/>
      <c r="E5" s="205"/>
      <c r="F5" s="205"/>
      <c r="G5" s="205"/>
      <c r="H5" s="205"/>
      <c r="I5" s="205"/>
    </row>
    <row r="6" s="201" customFormat="1" ht="24.75" customHeight="1" spans="1:9">
      <c r="A6" s="207" t="s">
        <v>279</v>
      </c>
      <c r="B6" s="207" t="s">
        <v>280</v>
      </c>
      <c r="C6" s="207"/>
      <c r="D6" s="207"/>
      <c r="E6" s="207"/>
      <c r="F6" s="208" t="s">
        <v>281</v>
      </c>
      <c r="G6" s="207" t="s">
        <v>196</v>
      </c>
      <c r="H6" s="207"/>
      <c r="I6" s="207"/>
    </row>
    <row r="7" ht="15.75" customHeight="1" spans="1:9">
      <c r="A7" s="205" t="s">
        <v>282</v>
      </c>
      <c r="B7" s="206"/>
      <c r="C7" s="206"/>
      <c r="D7" s="205" t="s">
        <v>198</v>
      </c>
      <c r="E7" s="205" t="s">
        <v>200</v>
      </c>
      <c r="F7" s="209" t="s">
        <v>200</v>
      </c>
      <c r="G7" s="209" t="s">
        <v>53</v>
      </c>
      <c r="H7" s="209" t="s">
        <v>201</v>
      </c>
      <c r="I7" s="209" t="s">
        <v>54</v>
      </c>
    </row>
    <row r="8" ht="15.75" customHeight="1" spans="1:9">
      <c r="A8" s="205"/>
      <c r="B8" s="206"/>
      <c r="C8" s="206"/>
      <c r="D8" s="205" t="s">
        <v>203</v>
      </c>
      <c r="E8" s="205" t="s">
        <v>203</v>
      </c>
      <c r="F8" s="209" t="s">
        <v>204</v>
      </c>
      <c r="G8" s="209"/>
      <c r="H8" s="209"/>
      <c r="I8" s="209"/>
    </row>
    <row r="9" ht="15.75" customHeight="1" spans="1:9">
      <c r="A9" s="205"/>
      <c r="B9" s="206" t="s">
        <v>283</v>
      </c>
      <c r="C9" s="206"/>
      <c r="D9" s="205"/>
      <c r="E9" s="205">
        <v>5</v>
      </c>
      <c r="F9" s="205">
        <v>4.89</v>
      </c>
      <c r="G9" s="205">
        <v>10</v>
      </c>
      <c r="H9" s="229">
        <f>F9/E9</f>
        <v>0.978</v>
      </c>
      <c r="I9" s="205">
        <v>9</v>
      </c>
    </row>
    <row r="10" ht="15.75" customHeight="1" spans="1:9">
      <c r="A10" s="205"/>
      <c r="B10" s="206" t="s">
        <v>284</v>
      </c>
      <c r="C10" s="206"/>
      <c r="D10" s="205"/>
      <c r="E10" s="205"/>
      <c r="F10" s="205"/>
      <c r="G10" s="205"/>
      <c r="H10" s="205"/>
      <c r="I10" s="205"/>
    </row>
    <row r="11" ht="15.75" customHeight="1" spans="1:9">
      <c r="A11" s="205"/>
      <c r="B11" s="211" t="s">
        <v>285</v>
      </c>
      <c r="C11" s="211"/>
      <c r="D11" s="205"/>
      <c r="E11" s="205">
        <v>5</v>
      </c>
      <c r="F11" s="205">
        <v>4.89</v>
      </c>
      <c r="G11" s="205"/>
      <c r="H11" s="205"/>
      <c r="I11" s="205"/>
    </row>
    <row r="12" ht="15.75" customHeight="1" spans="1:9">
      <c r="A12" s="205"/>
      <c r="B12" s="212" t="s">
        <v>286</v>
      </c>
      <c r="C12" s="212"/>
      <c r="D12" s="206"/>
      <c r="E12" s="206"/>
      <c r="F12" s="206"/>
      <c r="G12" s="206"/>
      <c r="H12" s="206"/>
      <c r="I12" s="206"/>
    </row>
    <row r="13" ht="24.75" customHeight="1" spans="1:9">
      <c r="A13" s="205" t="s">
        <v>215</v>
      </c>
      <c r="B13" s="205" t="s">
        <v>216</v>
      </c>
      <c r="C13" s="205"/>
      <c r="D13" s="205"/>
      <c r="E13" s="205"/>
      <c r="F13" s="205" t="s">
        <v>217</v>
      </c>
      <c r="G13" s="205"/>
      <c r="H13" s="205"/>
      <c r="I13" s="205"/>
    </row>
    <row r="14" s="201" customFormat="1" ht="27.75" customHeight="1" spans="1:9">
      <c r="A14" s="205"/>
      <c r="B14" s="208" t="s">
        <v>287</v>
      </c>
      <c r="C14" s="208"/>
      <c r="D14" s="208"/>
      <c r="E14" s="208"/>
      <c r="F14" s="208" t="s">
        <v>288</v>
      </c>
      <c r="G14" s="208"/>
      <c r="H14" s="208"/>
      <c r="I14" s="208"/>
    </row>
    <row r="15" spans="1:9">
      <c r="A15" s="233" t="s">
        <v>225</v>
      </c>
      <c r="B15" s="205" t="s">
        <v>46</v>
      </c>
      <c r="C15" s="205" t="s">
        <v>47</v>
      </c>
      <c r="D15" s="205" t="s">
        <v>48</v>
      </c>
      <c r="E15" s="205" t="s">
        <v>289</v>
      </c>
      <c r="F15" s="205" t="s">
        <v>290</v>
      </c>
      <c r="G15" s="205" t="s">
        <v>53</v>
      </c>
      <c r="H15" s="205" t="s">
        <v>54</v>
      </c>
      <c r="I15" s="205" t="s">
        <v>228</v>
      </c>
    </row>
    <row r="16" ht="15.75" customHeight="1" spans="1:9">
      <c r="A16" s="234"/>
      <c r="B16" s="205"/>
      <c r="C16" s="205"/>
      <c r="D16" s="205"/>
      <c r="E16" s="205"/>
      <c r="F16" s="205"/>
      <c r="G16" s="205"/>
      <c r="H16" s="205"/>
      <c r="I16" s="205" t="s">
        <v>231</v>
      </c>
    </row>
    <row r="17" spans="1:9">
      <c r="A17" s="234"/>
      <c r="B17" s="205"/>
      <c r="C17" s="205"/>
      <c r="D17" s="205"/>
      <c r="E17" s="205"/>
      <c r="F17" s="205"/>
      <c r="G17" s="205"/>
      <c r="H17" s="205"/>
      <c r="I17" s="205" t="s">
        <v>232</v>
      </c>
    </row>
    <row r="18" ht="38.25" spans="1:9">
      <c r="A18" s="234"/>
      <c r="B18" s="205" t="s">
        <v>291</v>
      </c>
      <c r="C18" s="205" t="s">
        <v>60</v>
      </c>
      <c r="D18" s="206" t="s">
        <v>292</v>
      </c>
      <c r="E18" s="221">
        <v>1</v>
      </c>
      <c r="F18" s="229">
        <v>0.978</v>
      </c>
      <c r="G18" s="208">
        <v>10</v>
      </c>
      <c r="H18" s="208">
        <v>9</v>
      </c>
      <c r="I18" s="207"/>
    </row>
    <row r="19" ht="27" customHeight="1" spans="1:9">
      <c r="A19" s="234"/>
      <c r="B19" s="205"/>
      <c r="C19" s="205" t="s">
        <v>64</v>
      </c>
      <c r="D19" s="237" t="s">
        <v>65</v>
      </c>
      <c r="E19" s="221">
        <v>1</v>
      </c>
      <c r="F19" s="221">
        <v>1</v>
      </c>
      <c r="G19" s="260">
        <v>5</v>
      </c>
      <c r="H19" s="260">
        <v>5</v>
      </c>
      <c r="I19" s="207"/>
    </row>
    <row r="20" ht="30" customHeight="1" spans="1:9">
      <c r="A20" s="234"/>
      <c r="B20" s="205"/>
      <c r="C20" s="205"/>
      <c r="D20" s="237" t="s">
        <v>67</v>
      </c>
      <c r="E20" s="221">
        <v>1</v>
      </c>
      <c r="F20" s="221">
        <v>1</v>
      </c>
      <c r="G20" s="260">
        <v>5</v>
      </c>
      <c r="H20" s="260">
        <v>5</v>
      </c>
      <c r="I20" s="207"/>
    </row>
    <row r="21" ht="30" customHeight="1" spans="1:9">
      <c r="A21" s="234"/>
      <c r="B21" s="205"/>
      <c r="C21" s="205"/>
      <c r="D21" s="237" t="s">
        <v>293</v>
      </c>
      <c r="E21" s="221">
        <v>1</v>
      </c>
      <c r="F21" s="221">
        <v>1</v>
      </c>
      <c r="G21" s="260">
        <v>15</v>
      </c>
      <c r="H21" s="260">
        <v>15</v>
      </c>
      <c r="I21" s="207"/>
    </row>
    <row r="22" ht="42" customHeight="1" spans="1:9">
      <c r="A22" s="234"/>
      <c r="B22" s="205"/>
      <c r="C22" s="205" t="s">
        <v>72</v>
      </c>
      <c r="D22" s="249" t="s">
        <v>294</v>
      </c>
      <c r="E22" s="221">
        <v>1</v>
      </c>
      <c r="F22" s="229">
        <v>0.978</v>
      </c>
      <c r="G22" s="260">
        <v>10</v>
      </c>
      <c r="H22" s="260">
        <v>9</v>
      </c>
      <c r="I22" s="207"/>
    </row>
    <row r="23" ht="40.05" customHeight="1" spans="1:9">
      <c r="A23" s="234"/>
      <c r="B23" s="205"/>
      <c r="C23" s="205" t="s">
        <v>76</v>
      </c>
      <c r="D23" s="249" t="s">
        <v>295</v>
      </c>
      <c r="E23" s="208" t="s">
        <v>296</v>
      </c>
      <c r="F23" s="220">
        <v>1</v>
      </c>
      <c r="G23" s="260">
        <v>20</v>
      </c>
      <c r="H23" s="208">
        <v>20</v>
      </c>
      <c r="I23" s="207"/>
    </row>
    <row r="24" ht="17.25" customHeight="1" spans="1:9">
      <c r="A24" s="234"/>
      <c r="B24" s="205" t="s">
        <v>297</v>
      </c>
      <c r="C24" s="205" t="s">
        <v>298</v>
      </c>
      <c r="D24" s="206"/>
      <c r="E24" s="207"/>
      <c r="F24" s="207"/>
      <c r="G24" s="206"/>
      <c r="H24" s="206"/>
      <c r="I24" s="206"/>
    </row>
    <row r="25" spans="1:9">
      <c r="A25" s="234"/>
      <c r="B25" s="205"/>
      <c r="C25" s="205" t="s">
        <v>299</v>
      </c>
      <c r="D25" s="206" t="s">
        <v>300</v>
      </c>
      <c r="E25" s="207"/>
      <c r="F25" s="207"/>
      <c r="G25" s="206"/>
      <c r="H25" s="206"/>
      <c r="I25" s="206"/>
    </row>
    <row r="26" ht="15.75" customHeight="1" spans="1:9">
      <c r="A26" s="234"/>
      <c r="B26" s="205"/>
      <c r="C26" s="205" t="s">
        <v>301</v>
      </c>
      <c r="D26" s="206"/>
      <c r="E26" s="207"/>
      <c r="F26" s="207"/>
      <c r="G26" s="206"/>
      <c r="H26" s="206"/>
      <c r="I26" s="206"/>
    </row>
    <row r="27" spans="1:9">
      <c r="A27" s="234"/>
      <c r="B27" s="205"/>
      <c r="C27" s="205" t="s">
        <v>299</v>
      </c>
      <c r="D27" s="206" t="s">
        <v>300</v>
      </c>
      <c r="E27" s="207"/>
      <c r="F27" s="207"/>
      <c r="G27" s="206"/>
      <c r="H27" s="206"/>
      <c r="I27" s="206"/>
    </row>
    <row r="28" ht="15.75" customHeight="1" spans="1:9">
      <c r="A28" s="234"/>
      <c r="B28" s="205"/>
      <c r="C28" s="205" t="s">
        <v>302</v>
      </c>
      <c r="D28" s="206"/>
      <c r="E28" s="207"/>
      <c r="F28" s="207"/>
      <c r="G28" s="206"/>
      <c r="H28" s="206"/>
      <c r="I28" s="206"/>
    </row>
    <row r="29" spans="1:9">
      <c r="A29" s="234"/>
      <c r="B29" s="205"/>
      <c r="C29" s="205" t="s">
        <v>299</v>
      </c>
      <c r="D29" s="206" t="s">
        <v>300</v>
      </c>
      <c r="E29" s="207"/>
      <c r="F29" s="207"/>
      <c r="G29" s="206"/>
      <c r="H29" s="206"/>
      <c r="I29" s="206"/>
    </row>
    <row r="30" ht="24.75" customHeight="1" spans="1:9">
      <c r="A30" s="234"/>
      <c r="B30" s="205"/>
      <c r="C30" s="205" t="s">
        <v>103</v>
      </c>
      <c r="D30" s="261" t="s">
        <v>185</v>
      </c>
      <c r="E30" s="208" t="s">
        <v>271</v>
      </c>
      <c r="F30" s="208" t="s">
        <v>271</v>
      </c>
      <c r="G30" s="261">
        <v>15</v>
      </c>
      <c r="H30" s="261">
        <v>15</v>
      </c>
      <c r="I30" s="206"/>
    </row>
    <row r="31" ht="15.75" customHeight="1" spans="1:9">
      <c r="A31" s="234"/>
      <c r="B31" s="205"/>
      <c r="C31" s="205"/>
      <c r="D31" s="206" t="s">
        <v>300</v>
      </c>
      <c r="E31" s="207"/>
      <c r="F31" s="207"/>
      <c r="G31" s="206"/>
      <c r="H31" s="206"/>
      <c r="I31" s="206"/>
    </row>
    <row r="32" ht="38.25" spans="1:9">
      <c r="A32" s="253"/>
      <c r="B32" s="205" t="s">
        <v>189</v>
      </c>
      <c r="C32" s="205" t="s">
        <v>108</v>
      </c>
      <c r="D32" s="206" t="s">
        <v>191</v>
      </c>
      <c r="E32" s="221">
        <v>0.9</v>
      </c>
      <c r="F32" s="221">
        <v>0.98</v>
      </c>
      <c r="G32" s="205">
        <v>10</v>
      </c>
      <c r="H32" s="205">
        <v>10</v>
      </c>
      <c r="I32" s="206"/>
    </row>
    <row r="33" spans="1:9">
      <c r="A33" s="205" t="s">
        <v>273</v>
      </c>
      <c r="B33" s="205"/>
      <c r="C33" s="205"/>
      <c r="D33" s="205"/>
      <c r="E33" s="205"/>
      <c r="F33" s="205"/>
      <c r="G33" s="205">
        <f>SUM(G18:G32)+G9</f>
        <v>100</v>
      </c>
      <c r="H33" s="205">
        <f>SUM(H18:H32)+I9</f>
        <v>97</v>
      </c>
      <c r="I33" s="206"/>
    </row>
    <row r="35" spans="1:9">
      <c r="A35" s="223"/>
      <c r="B35" s="223"/>
      <c r="C35" s="223"/>
      <c r="D35" s="223"/>
      <c r="E35" s="223"/>
      <c r="F35" s="223"/>
      <c r="G35" s="223"/>
      <c r="H35" s="223"/>
      <c r="I35" s="223"/>
    </row>
  </sheetData>
  <mergeCells count="30">
    <mergeCell ref="B6:E6"/>
    <mergeCell ref="G6:I6"/>
    <mergeCell ref="B9:C9"/>
    <mergeCell ref="B10:C10"/>
    <mergeCell ref="B11:C11"/>
    <mergeCell ref="B12:C12"/>
    <mergeCell ref="B13:E13"/>
    <mergeCell ref="F13:I13"/>
    <mergeCell ref="B14:E14"/>
    <mergeCell ref="F14:I14"/>
    <mergeCell ref="A7:A12"/>
    <mergeCell ref="A13:A14"/>
    <mergeCell ref="A15:A32"/>
    <mergeCell ref="B15:B17"/>
    <mergeCell ref="B18:B23"/>
    <mergeCell ref="B24:B31"/>
    <mergeCell ref="C15:C17"/>
    <mergeCell ref="C19:C21"/>
    <mergeCell ref="C30:C31"/>
    <mergeCell ref="D15:D17"/>
    <mergeCell ref="E15:E17"/>
    <mergeCell ref="F15:F17"/>
    <mergeCell ref="G7:G8"/>
    <mergeCell ref="G15:G17"/>
    <mergeCell ref="H7:H8"/>
    <mergeCell ref="H15:H17"/>
    <mergeCell ref="I7:I8"/>
    <mergeCell ref="A2:I3"/>
    <mergeCell ref="B4:I5"/>
    <mergeCell ref="B7:C8"/>
  </mergeCells>
  <pageMargins left="0.747916666666667" right="0.747916666666667" top="0.393055555555556" bottom="0.393055555555556" header="0.511805555555556" footer="0.511805555555556"/>
  <pageSetup paperSize="9" scale="98"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L26" sqref="L26"/>
    </sheetView>
  </sheetViews>
  <sheetFormatPr defaultColWidth="9" defaultRowHeight="14.25"/>
  <cols>
    <col min="1" max="1" width="12" style="202" customWidth="1"/>
    <col min="2" max="3" width="9" style="202"/>
    <col min="4" max="4" width="18.625" style="202" customWidth="1"/>
    <col min="5" max="16384" width="9" style="202"/>
  </cols>
  <sheetData>
    <row r="1" ht="23" customHeight="1" spans="1:1">
      <c r="A1" s="204" t="s">
        <v>303</v>
      </c>
    </row>
    <row r="2" ht="24" customHeight="1" spans="1:9">
      <c r="A2" s="182" t="s">
        <v>275</v>
      </c>
      <c r="B2" s="228"/>
      <c r="C2" s="228"/>
      <c r="D2" s="228"/>
      <c r="E2" s="228"/>
      <c r="F2" s="228"/>
      <c r="G2" s="228"/>
      <c r="H2" s="228"/>
      <c r="I2" s="228"/>
    </row>
    <row r="3" ht="24" customHeight="1" spans="1:9">
      <c r="A3" s="228"/>
      <c r="B3" s="228"/>
      <c r="C3" s="228"/>
      <c r="D3" s="228"/>
      <c r="E3" s="228"/>
      <c r="F3" s="228"/>
      <c r="G3" s="228"/>
      <c r="H3" s="228"/>
      <c r="I3" s="228"/>
    </row>
    <row r="4" ht="15.75" customHeight="1" spans="1:9">
      <c r="A4" s="205" t="s">
        <v>276</v>
      </c>
      <c r="B4" s="205" t="s">
        <v>304</v>
      </c>
      <c r="C4" s="205"/>
      <c r="D4" s="205"/>
      <c r="E4" s="205"/>
      <c r="F4" s="205"/>
      <c r="G4" s="205"/>
      <c r="H4" s="205"/>
      <c r="I4" s="205"/>
    </row>
    <row r="5" ht="15.75" customHeight="1" spans="1:9">
      <c r="A5" s="205" t="s">
        <v>278</v>
      </c>
      <c r="B5" s="205"/>
      <c r="C5" s="205"/>
      <c r="D5" s="205"/>
      <c r="E5" s="205"/>
      <c r="F5" s="205"/>
      <c r="G5" s="205"/>
      <c r="H5" s="205"/>
      <c r="I5" s="205"/>
    </row>
    <row r="6" spans="1:9">
      <c r="A6" s="206" t="s">
        <v>279</v>
      </c>
      <c r="B6" s="207" t="s">
        <v>280</v>
      </c>
      <c r="C6" s="207"/>
      <c r="D6" s="207"/>
      <c r="E6" s="207"/>
      <c r="F6" s="208" t="s">
        <v>281</v>
      </c>
      <c r="G6" s="207" t="s">
        <v>196</v>
      </c>
      <c r="H6" s="207"/>
      <c r="I6" s="207"/>
    </row>
    <row r="7" ht="15.75" customHeight="1" spans="1:9">
      <c r="A7" s="205" t="s">
        <v>282</v>
      </c>
      <c r="B7" s="206"/>
      <c r="C7" s="206"/>
      <c r="D7" s="205" t="s">
        <v>198</v>
      </c>
      <c r="E7" s="205" t="s">
        <v>200</v>
      </c>
      <c r="F7" s="209" t="s">
        <v>200</v>
      </c>
      <c r="G7" s="209" t="s">
        <v>53</v>
      </c>
      <c r="H7" s="209" t="s">
        <v>201</v>
      </c>
      <c r="I7" s="209" t="s">
        <v>54</v>
      </c>
    </row>
    <row r="8" ht="15.75" customHeight="1" spans="1:9">
      <c r="A8" s="205"/>
      <c r="B8" s="206"/>
      <c r="C8" s="206"/>
      <c r="D8" s="205" t="s">
        <v>203</v>
      </c>
      <c r="E8" s="205" t="s">
        <v>203</v>
      </c>
      <c r="F8" s="209" t="s">
        <v>204</v>
      </c>
      <c r="G8" s="209"/>
      <c r="H8" s="209"/>
      <c r="I8" s="209"/>
    </row>
    <row r="9" ht="15.75" customHeight="1" spans="1:9">
      <c r="A9" s="205"/>
      <c r="B9" s="206" t="s">
        <v>283</v>
      </c>
      <c r="C9" s="206"/>
      <c r="D9" s="205"/>
      <c r="E9" s="209">
        <v>948.55</v>
      </c>
      <c r="F9" s="205">
        <v>442.32</v>
      </c>
      <c r="G9" s="205">
        <v>10</v>
      </c>
      <c r="H9" s="229">
        <f>F9/E9</f>
        <v>0.466311738970007</v>
      </c>
      <c r="I9" s="205">
        <v>5</v>
      </c>
    </row>
    <row r="10" ht="15.75" customHeight="1" spans="1:9">
      <c r="A10" s="205"/>
      <c r="B10" s="206" t="s">
        <v>284</v>
      </c>
      <c r="C10" s="206"/>
      <c r="D10" s="205"/>
      <c r="E10" s="209">
        <f>E9-E11</f>
        <v>289.36</v>
      </c>
      <c r="F10" s="205">
        <f>F9-F11</f>
        <v>34.77</v>
      </c>
      <c r="G10" s="205"/>
      <c r="H10" s="205"/>
      <c r="I10" s="205"/>
    </row>
    <row r="11" ht="15.75" customHeight="1" spans="1:9">
      <c r="A11" s="205"/>
      <c r="B11" s="211" t="s">
        <v>285</v>
      </c>
      <c r="C11" s="211"/>
      <c r="D11" s="205"/>
      <c r="E11" s="209">
        <v>659.19</v>
      </c>
      <c r="F11" s="205">
        <v>407.55</v>
      </c>
      <c r="G11" s="205"/>
      <c r="H11" s="205"/>
      <c r="I11" s="205"/>
    </row>
    <row r="12" ht="15.75" customHeight="1" spans="1:9">
      <c r="A12" s="205"/>
      <c r="B12" s="212" t="s">
        <v>286</v>
      </c>
      <c r="C12" s="212"/>
      <c r="D12" s="205"/>
      <c r="E12" s="205"/>
      <c r="F12" s="205"/>
      <c r="G12" s="205"/>
      <c r="H12" s="205"/>
      <c r="I12" s="205"/>
    </row>
    <row r="13" ht="16.35" customHeight="1" spans="1:9">
      <c r="A13" s="205" t="s">
        <v>215</v>
      </c>
      <c r="B13" s="205" t="s">
        <v>216</v>
      </c>
      <c r="C13" s="205"/>
      <c r="D13" s="205"/>
      <c r="E13" s="205"/>
      <c r="F13" s="205" t="s">
        <v>217</v>
      </c>
      <c r="G13" s="205"/>
      <c r="H13" s="205"/>
      <c r="I13" s="205"/>
    </row>
    <row r="14" customFormat="1" ht="16.35" customHeight="1" spans="1:9">
      <c r="A14" s="205"/>
      <c r="B14" s="230" t="s">
        <v>220</v>
      </c>
      <c r="C14" s="231"/>
      <c r="D14" s="231"/>
      <c r="E14" s="232"/>
      <c r="F14" s="230" t="s">
        <v>221</v>
      </c>
      <c r="G14" s="231"/>
      <c r="H14" s="231"/>
      <c r="I14" s="232"/>
    </row>
    <row r="15" s="201" customFormat="1" ht="16.35" customHeight="1" spans="1:9">
      <c r="A15" s="205"/>
      <c r="B15" s="208" t="s">
        <v>218</v>
      </c>
      <c r="C15" s="208"/>
      <c r="D15" s="208"/>
      <c r="E15" s="208"/>
      <c r="F15" s="208" t="s">
        <v>219</v>
      </c>
      <c r="G15" s="208"/>
      <c r="H15" s="208"/>
      <c r="I15" s="208"/>
    </row>
    <row r="16" s="201" customFormat="1" ht="16.35" customHeight="1" spans="1:9">
      <c r="A16" s="205"/>
      <c r="B16" s="208" t="s">
        <v>222</v>
      </c>
      <c r="C16" s="208"/>
      <c r="D16" s="208"/>
      <c r="E16" s="208"/>
      <c r="F16" s="208" t="s">
        <v>222</v>
      </c>
      <c r="G16" s="208"/>
      <c r="H16" s="208"/>
      <c r="I16" s="208"/>
    </row>
    <row r="17" s="201" customFormat="1" ht="16.35" customHeight="1" spans="1:9">
      <c r="A17" s="205"/>
      <c r="B17" s="208" t="s">
        <v>223</v>
      </c>
      <c r="C17" s="208"/>
      <c r="D17" s="208"/>
      <c r="E17" s="208"/>
      <c r="F17" s="208" t="s">
        <v>305</v>
      </c>
      <c r="G17" s="208"/>
      <c r="H17" s="208"/>
      <c r="I17" s="208"/>
    </row>
    <row r="18" spans="1:9">
      <c r="A18" s="233" t="s">
        <v>225</v>
      </c>
      <c r="B18" s="208" t="s">
        <v>46</v>
      </c>
      <c r="C18" s="208" t="s">
        <v>47</v>
      </c>
      <c r="D18" s="208" t="s">
        <v>48</v>
      </c>
      <c r="E18" s="208" t="s">
        <v>226</v>
      </c>
      <c r="F18" s="208" t="s">
        <v>227</v>
      </c>
      <c r="G18" s="208" t="s">
        <v>53</v>
      </c>
      <c r="H18" s="208" t="s">
        <v>54</v>
      </c>
      <c r="I18" s="208" t="s">
        <v>228</v>
      </c>
    </row>
    <row r="19" ht="15.75" customHeight="1" spans="1:9">
      <c r="A19" s="234"/>
      <c r="B19" s="208"/>
      <c r="C19" s="208"/>
      <c r="D19" s="208"/>
      <c r="E19" s="208" t="s">
        <v>229</v>
      </c>
      <c r="F19" s="208" t="s">
        <v>230</v>
      </c>
      <c r="G19" s="208"/>
      <c r="H19" s="208"/>
      <c r="I19" s="208" t="s">
        <v>231</v>
      </c>
    </row>
    <row r="20" spans="1:9">
      <c r="A20" s="234"/>
      <c r="B20" s="208"/>
      <c r="C20" s="208"/>
      <c r="D20" s="208"/>
      <c r="E20" s="235"/>
      <c r="F20" s="235"/>
      <c r="G20" s="208"/>
      <c r="H20" s="208"/>
      <c r="I20" s="208" t="s">
        <v>232</v>
      </c>
    </row>
    <row r="21" ht="38.25" customHeight="1" spans="1:9">
      <c r="A21" s="234"/>
      <c r="B21" s="236" t="s">
        <v>306</v>
      </c>
      <c r="C21" s="236" t="s">
        <v>60</v>
      </c>
      <c r="D21" s="237" t="s">
        <v>239</v>
      </c>
      <c r="E21" s="215" t="s">
        <v>307</v>
      </c>
      <c r="F21" s="215" t="s">
        <v>307</v>
      </c>
      <c r="G21" s="238">
        <v>5</v>
      </c>
      <c r="H21" s="238">
        <v>5</v>
      </c>
      <c r="I21" s="252"/>
    </row>
    <row r="22" ht="37.5" customHeight="1" spans="1:9">
      <c r="A22" s="234"/>
      <c r="B22" s="239"/>
      <c r="C22" s="239"/>
      <c r="D22" s="240" t="s">
        <v>241</v>
      </c>
      <c r="E22" s="241" t="s">
        <v>308</v>
      </c>
      <c r="F22" s="241" t="s">
        <v>308</v>
      </c>
      <c r="G22" s="241">
        <v>5</v>
      </c>
      <c r="H22" s="241">
        <v>5</v>
      </c>
      <c r="I22" s="252"/>
    </row>
    <row r="23" ht="30" customHeight="1" spans="1:9">
      <c r="A23" s="234"/>
      <c r="B23" s="239"/>
      <c r="C23" s="239"/>
      <c r="D23" s="240" t="s">
        <v>243</v>
      </c>
      <c r="E23" s="242" t="s">
        <v>309</v>
      </c>
      <c r="F23" s="242" t="s">
        <v>310</v>
      </c>
      <c r="G23" s="243">
        <v>2</v>
      </c>
      <c r="H23" s="243">
        <v>2</v>
      </c>
      <c r="I23" s="252"/>
    </row>
    <row r="24" ht="30" customHeight="1" spans="1:9">
      <c r="A24" s="234"/>
      <c r="B24" s="239"/>
      <c r="C24" s="244"/>
      <c r="D24" s="237" t="s">
        <v>235</v>
      </c>
      <c r="E24" s="215" t="s">
        <v>236</v>
      </c>
      <c r="F24" s="215" t="s">
        <v>237</v>
      </c>
      <c r="G24" s="243">
        <v>2</v>
      </c>
      <c r="H24" s="243">
        <v>2</v>
      </c>
      <c r="I24" s="252"/>
    </row>
    <row r="25" ht="25.5" customHeight="1" spans="1:9">
      <c r="A25" s="234"/>
      <c r="B25" s="239"/>
      <c r="C25" s="236" t="s">
        <v>64</v>
      </c>
      <c r="D25" s="240" t="s">
        <v>65</v>
      </c>
      <c r="E25" s="245">
        <v>1</v>
      </c>
      <c r="F25" s="245">
        <v>1</v>
      </c>
      <c r="G25" s="241">
        <v>5</v>
      </c>
      <c r="H25" s="241">
        <v>5</v>
      </c>
      <c r="I25" s="259"/>
    </row>
    <row r="26" ht="25.5" customHeight="1" spans="1:9">
      <c r="A26" s="234"/>
      <c r="B26" s="239"/>
      <c r="C26" s="239"/>
      <c r="D26" s="240" t="s">
        <v>67</v>
      </c>
      <c r="E26" s="245">
        <v>1</v>
      </c>
      <c r="F26" s="245">
        <v>1</v>
      </c>
      <c r="G26" s="241">
        <v>10</v>
      </c>
      <c r="H26" s="241">
        <v>10</v>
      </c>
      <c r="I26" s="259"/>
    </row>
    <row r="27" ht="25.5" customHeight="1" spans="1:9">
      <c r="A27" s="234"/>
      <c r="B27" s="239"/>
      <c r="C27" s="244"/>
      <c r="D27" s="237" t="s">
        <v>256</v>
      </c>
      <c r="E27" s="246" t="s">
        <v>257</v>
      </c>
      <c r="F27" s="247">
        <v>0.954</v>
      </c>
      <c r="G27" s="248">
        <v>3</v>
      </c>
      <c r="H27" s="241">
        <v>3</v>
      </c>
      <c r="I27" s="259"/>
    </row>
    <row r="28" ht="27.75" customHeight="1" spans="1:9">
      <c r="A28" s="234"/>
      <c r="B28" s="239"/>
      <c r="C28" s="208" t="s">
        <v>72</v>
      </c>
      <c r="D28" s="237" t="s">
        <v>311</v>
      </c>
      <c r="E28" s="247">
        <v>1</v>
      </c>
      <c r="F28" s="247">
        <v>1</v>
      </c>
      <c r="G28" s="238">
        <v>4</v>
      </c>
      <c r="H28" s="238">
        <v>4</v>
      </c>
      <c r="I28" s="259"/>
    </row>
    <row r="29" ht="27.75" customHeight="1" spans="1:9">
      <c r="A29" s="234"/>
      <c r="B29" s="239"/>
      <c r="C29" s="208"/>
      <c r="D29" s="240" t="s">
        <v>312</v>
      </c>
      <c r="E29" s="245">
        <v>1</v>
      </c>
      <c r="F29" s="245">
        <v>1</v>
      </c>
      <c r="G29" s="243">
        <v>4</v>
      </c>
      <c r="H29" s="243">
        <v>4</v>
      </c>
      <c r="I29" s="259"/>
    </row>
    <row r="30" ht="24" spans="1:9">
      <c r="A30" s="234"/>
      <c r="B30" s="239"/>
      <c r="C30" s="208" t="s">
        <v>76</v>
      </c>
      <c r="D30" s="237" t="s">
        <v>313</v>
      </c>
      <c r="E30" s="247">
        <v>1</v>
      </c>
      <c r="F30" s="247">
        <v>1</v>
      </c>
      <c r="G30" s="238">
        <v>10</v>
      </c>
      <c r="H30" s="238">
        <v>10</v>
      </c>
      <c r="I30" s="254"/>
    </row>
    <row r="31" ht="26.25" customHeight="1" spans="1:9">
      <c r="A31" s="234"/>
      <c r="B31" s="244"/>
      <c r="C31" s="208"/>
      <c r="D31" s="249" t="s">
        <v>314</v>
      </c>
      <c r="E31" s="250">
        <v>1</v>
      </c>
      <c r="F31" s="247">
        <v>1</v>
      </c>
      <c r="G31" s="248">
        <v>10</v>
      </c>
      <c r="H31" s="248">
        <v>10</v>
      </c>
      <c r="I31" s="254"/>
    </row>
    <row r="32" spans="1:9">
      <c r="A32" s="234"/>
      <c r="B32" s="233" t="s">
        <v>315</v>
      </c>
      <c r="C32" s="233" t="s">
        <v>316</v>
      </c>
      <c r="D32" s="251"/>
      <c r="E32" s="252"/>
      <c r="F32" s="252"/>
      <c r="G32" s="238"/>
      <c r="H32" s="238"/>
      <c r="I32" s="254"/>
    </row>
    <row r="33" ht="15.75" customHeight="1" spans="1:9">
      <c r="A33" s="234"/>
      <c r="B33" s="234"/>
      <c r="C33" s="253"/>
      <c r="D33" s="249"/>
      <c r="E33" s="252"/>
      <c r="F33" s="252"/>
      <c r="G33" s="248"/>
      <c r="H33" s="248"/>
      <c r="I33" s="254"/>
    </row>
    <row r="34" ht="24" spans="1:9">
      <c r="A34" s="234"/>
      <c r="B34" s="234"/>
      <c r="C34" s="233" t="s">
        <v>266</v>
      </c>
      <c r="D34" s="251" t="s">
        <v>317</v>
      </c>
      <c r="E34" s="252" t="s">
        <v>318</v>
      </c>
      <c r="F34" s="252" t="s">
        <v>318</v>
      </c>
      <c r="G34" s="238">
        <v>5</v>
      </c>
      <c r="H34" s="238">
        <v>5</v>
      </c>
      <c r="I34" s="254"/>
    </row>
    <row r="35" ht="24" spans="1:9">
      <c r="A35" s="234"/>
      <c r="B35" s="234"/>
      <c r="C35" s="253"/>
      <c r="D35" s="249" t="s">
        <v>319</v>
      </c>
      <c r="E35" s="252" t="s">
        <v>318</v>
      </c>
      <c r="F35" s="252" t="s">
        <v>318</v>
      </c>
      <c r="G35" s="248">
        <v>5</v>
      </c>
      <c r="H35" s="248">
        <v>5</v>
      </c>
      <c r="I35" s="254"/>
    </row>
    <row r="36" spans="1:9">
      <c r="A36" s="234"/>
      <c r="B36" s="234"/>
      <c r="C36" s="233" t="s">
        <v>320</v>
      </c>
      <c r="D36" s="254"/>
      <c r="E36" s="255"/>
      <c r="F36" s="255"/>
      <c r="G36" s="256"/>
      <c r="H36" s="256"/>
      <c r="I36" s="254"/>
    </row>
    <row r="37" spans="1:9">
      <c r="A37" s="234"/>
      <c r="B37" s="234"/>
      <c r="C37" s="253"/>
      <c r="D37" s="254"/>
      <c r="E37" s="255"/>
      <c r="F37" s="255"/>
      <c r="G37" s="256"/>
      <c r="H37" s="256"/>
      <c r="I37" s="254"/>
    </row>
    <row r="38" ht="27.75" customHeight="1" spans="1:9">
      <c r="A38" s="234"/>
      <c r="B38" s="234"/>
      <c r="C38" s="205" t="s">
        <v>103</v>
      </c>
      <c r="D38" s="249" t="s">
        <v>185</v>
      </c>
      <c r="E38" s="252" t="s">
        <v>271</v>
      </c>
      <c r="F38" s="252" t="s">
        <v>271</v>
      </c>
      <c r="G38" s="248">
        <v>10</v>
      </c>
      <c r="H38" s="248">
        <v>10</v>
      </c>
      <c r="I38" s="254"/>
    </row>
    <row r="39" ht="56.25" customHeight="1" spans="1:9">
      <c r="A39" s="253"/>
      <c r="B39" s="205" t="s">
        <v>189</v>
      </c>
      <c r="C39" s="205" t="s">
        <v>108</v>
      </c>
      <c r="D39" s="249" t="s">
        <v>191</v>
      </c>
      <c r="E39" s="247">
        <v>0.9</v>
      </c>
      <c r="F39" s="247">
        <v>0.98</v>
      </c>
      <c r="G39" s="248">
        <v>10</v>
      </c>
      <c r="H39" s="248">
        <v>10</v>
      </c>
      <c r="I39" s="254"/>
    </row>
    <row r="40" spans="1:9">
      <c r="A40" s="205" t="s">
        <v>273</v>
      </c>
      <c r="B40" s="205"/>
      <c r="C40" s="205"/>
      <c r="D40" s="205"/>
      <c r="E40" s="257"/>
      <c r="F40" s="257"/>
      <c r="G40" s="258">
        <f>SUM(G21:G39)+G9</f>
        <v>100</v>
      </c>
      <c r="H40" s="258">
        <f>SUM(H21:H39)+I9</f>
        <v>95</v>
      </c>
      <c r="I40" s="206"/>
    </row>
    <row r="42" spans="1:9">
      <c r="A42" s="223"/>
      <c r="B42" s="223"/>
      <c r="C42" s="223"/>
      <c r="D42" s="223"/>
      <c r="E42" s="223"/>
      <c r="F42" s="223"/>
      <c r="G42" s="223"/>
      <c r="I42" s="223"/>
    </row>
  </sheetData>
  <mergeCells count="39">
    <mergeCell ref="B6:E6"/>
    <mergeCell ref="G6:I6"/>
    <mergeCell ref="B9:C9"/>
    <mergeCell ref="B10:C10"/>
    <mergeCell ref="B11:C11"/>
    <mergeCell ref="B12:C12"/>
    <mergeCell ref="B13:E13"/>
    <mergeCell ref="F13:I13"/>
    <mergeCell ref="B14:E14"/>
    <mergeCell ref="F14:I14"/>
    <mergeCell ref="B15:E15"/>
    <mergeCell ref="F15:I15"/>
    <mergeCell ref="B16:E16"/>
    <mergeCell ref="F16:I16"/>
    <mergeCell ref="B17:E17"/>
    <mergeCell ref="F17:I17"/>
    <mergeCell ref="A7:A12"/>
    <mergeCell ref="A13:A17"/>
    <mergeCell ref="A18:A39"/>
    <mergeCell ref="B18:B20"/>
    <mergeCell ref="B21:B31"/>
    <mergeCell ref="B32:B38"/>
    <mergeCell ref="C18:C20"/>
    <mergeCell ref="C21:C24"/>
    <mergeCell ref="C25:C27"/>
    <mergeCell ref="C28:C29"/>
    <mergeCell ref="C30:C31"/>
    <mergeCell ref="C32:C33"/>
    <mergeCell ref="C34:C35"/>
    <mergeCell ref="C36:C37"/>
    <mergeCell ref="D18:D20"/>
    <mergeCell ref="G7:G8"/>
    <mergeCell ref="G18:G20"/>
    <mergeCell ref="H7:H8"/>
    <mergeCell ref="H18:H20"/>
    <mergeCell ref="I7:I8"/>
    <mergeCell ref="A2:I3"/>
    <mergeCell ref="B4:I5"/>
    <mergeCell ref="B7:C8"/>
  </mergeCells>
  <pageMargins left="0.75" right="0.75" top="1" bottom="1" header="0.511805555555556" footer="0.511805555555556"/>
  <pageSetup paperSize="9" scale="81"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zoomScaleSheetLayoutView="60" topLeftCell="B21" workbookViewId="0">
      <selection activeCell="J7" sqref="J7:J31"/>
    </sheetView>
  </sheetViews>
  <sheetFormatPr defaultColWidth="9" defaultRowHeight="14.25"/>
  <cols>
    <col min="1" max="1" width="11.5" style="202" customWidth="1"/>
    <col min="2" max="3" width="9" style="202"/>
    <col min="4" max="4" width="13.75" style="202" customWidth="1"/>
    <col min="5" max="5" width="10" style="203" customWidth="1"/>
    <col min="6" max="6" width="11.125" style="202" customWidth="1"/>
    <col min="7" max="7" width="9" style="203" customWidth="1"/>
    <col min="8" max="8" width="9" style="202"/>
    <col min="9" max="9" width="24.25" style="202" customWidth="1"/>
    <col min="10" max="10" width="15.5" style="202" customWidth="1"/>
    <col min="11" max="11" width="12.625" style="202"/>
    <col min="12" max="16384" width="9" style="202"/>
  </cols>
  <sheetData>
    <row r="1" ht="23" customHeight="1" spans="2:2">
      <c r="B1" s="204" t="s">
        <v>321</v>
      </c>
    </row>
    <row r="2" spans="1:10">
      <c r="A2" s="182" t="s">
        <v>322</v>
      </c>
      <c r="B2" s="182"/>
      <c r="C2" s="182"/>
      <c r="D2" s="182"/>
      <c r="E2" s="182"/>
      <c r="F2" s="182"/>
      <c r="G2" s="182"/>
      <c r="H2" s="182"/>
      <c r="I2" s="182"/>
      <c r="J2" s="182"/>
    </row>
    <row r="3" ht="36" customHeight="1" spans="1:10">
      <c r="A3" s="182"/>
      <c r="B3" s="182"/>
      <c r="C3" s="182"/>
      <c r="D3" s="182"/>
      <c r="E3" s="182"/>
      <c r="F3" s="182"/>
      <c r="G3" s="182"/>
      <c r="H3" s="182"/>
      <c r="I3" s="182"/>
      <c r="J3" s="182"/>
    </row>
    <row r="4" spans="1:10">
      <c r="A4" s="205" t="s">
        <v>276</v>
      </c>
      <c r="B4" s="205" t="s">
        <v>323</v>
      </c>
      <c r="C4" s="205"/>
      <c r="D4" s="205"/>
      <c r="E4" s="205"/>
      <c r="F4" s="205"/>
      <c r="G4" s="205"/>
      <c r="H4" s="205"/>
      <c r="I4" s="205"/>
      <c r="J4" s="216" t="s">
        <v>324</v>
      </c>
    </row>
    <row r="5" spans="1:10">
      <c r="A5" s="205" t="s">
        <v>278</v>
      </c>
      <c r="B5" s="205"/>
      <c r="C5" s="205"/>
      <c r="D5" s="205"/>
      <c r="E5" s="205"/>
      <c r="F5" s="205"/>
      <c r="G5" s="205"/>
      <c r="H5" s="205"/>
      <c r="I5" s="205"/>
      <c r="J5" s="216"/>
    </row>
    <row r="6" spans="1:10">
      <c r="A6" s="206" t="s">
        <v>279</v>
      </c>
      <c r="B6" s="207" t="s">
        <v>280</v>
      </c>
      <c r="C6" s="207"/>
      <c r="D6" s="207"/>
      <c r="E6" s="207"/>
      <c r="F6" s="208" t="s">
        <v>281</v>
      </c>
      <c r="G6" s="207" t="s">
        <v>196</v>
      </c>
      <c r="H6" s="207"/>
      <c r="I6" s="207"/>
      <c r="J6" s="216"/>
    </row>
    <row r="7" spans="1:10">
      <c r="A7" s="205" t="s">
        <v>282</v>
      </c>
      <c r="B7" s="206"/>
      <c r="C7" s="206"/>
      <c r="D7" s="205" t="s">
        <v>198</v>
      </c>
      <c r="E7" s="205" t="s">
        <v>200</v>
      </c>
      <c r="F7" s="209" t="s">
        <v>200</v>
      </c>
      <c r="G7" s="209" t="s">
        <v>53</v>
      </c>
      <c r="H7" s="209" t="s">
        <v>201</v>
      </c>
      <c r="I7" s="209" t="s">
        <v>54</v>
      </c>
      <c r="J7" s="225" t="s">
        <v>325</v>
      </c>
    </row>
    <row r="8" spans="1:10">
      <c r="A8" s="205"/>
      <c r="B8" s="206"/>
      <c r="C8" s="206"/>
      <c r="D8" s="205" t="s">
        <v>203</v>
      </c>
      <c r="E8" s="205" t="s">
        <v>203</v>
      </c>
      <c r="F8" s="209" t="s">
        <v>204</v>
      </c>
      <c r="G8" s="209"/>
      <c r="H8" s="209"/>
      <c r="I8" s="209"/>
      <c r="J8" s="225"/>
    </row>
    <row r="9" spans="1:10">
      <c r="A9" s="205"/>
      <c r="B9" s="206" t="s">
        <v>283</v>
      </c>
      <c r="C9" s="206"/>
      <c r="D9" s="205" t="s">
        <v>326</v>
      </c>
      <c r="E9" s="205" t="s">
        <v>326</v>
      </c>
      <c r="F9" s="205" t="s">
        <v>327</v>
      </c>
      <c r="G9" s="205">
        <v>10</v>
      </c>
      <c r="H9" s="210">
        <v>0.5043</v>
      </c>
      <c r="I9" s="205">
        <v>5</v>
      </c>
      <c r="J9" s="225"/>
    </row>
    <row r="10" spans="1:10">
      <c r="A10" s="205"/>
      <c r="B10" s="206" t="s">
        <v>284</v>
      </c>
      <c r="C10" s="206"/>
      <c r="D10" s="205"/>
      <c r="E10" s="205"/>
      <c r="F10" s="205"/>
      <c r="G10" s="205"/>
      <c r="H10" s="205"/>
      <c r="I10" s="205"/>
      <c r="J10" s="225"/>
    </row>
    <row r="11" spans="1:10">
      <c r="A11" s="205"/>
      <c r="B11" s="211" t="s">
        <v>285</v>
      </c>
      <c r="C11" s="211"/>
      <c r="D11" s="205"/>
      <c r="E11" s="205"/>
      <c r="F11" s="205"/>
      <c r="G11" s="205"/>
      <c r="H11" s="205"/>
      <c r="I11" s="205"/>
      <c r="J11" s="225"/>
    </row>
    <row r="12" spans="1:10">
      <c r="A12" s="205"/>
      <c r="B12" s="212" t="s">
        <v>286</v>
      </c>
      <c r="C12" s="212"/>
      <c r="D12" s="205"/>
      <c r="E12" s="205"/>
      <c r="F12" s="205"/>
      <c r="G12" s="205"/>
      <c r="H12" s="205"/>
      <c r="I12" s="205"/>
      <c r="J12" s="225"/>
    </row>
    <row r="13" spans="1:14">
      <c r="A13" s="205" t="s">
        <v>215</v>
      </c>
      <c r="B13" s="205" t="s">
        <v>216</v>
      </c>
      <c r="C13" s="205"/>
      <c r="D13" s="205"/>
      <c r="E13" s="205"/>
      <c r="F13" s="205" t="s">
        <v>217</v>
      </c>
      <c r="G13" s="205"/>
      <c r="H13" s="205"/>
      <c r="I13" s="205"/>
      <c r="J13" s="225"/>
      <c r="N13" s="226"/>
    </row>
    <row r="14" s="201" customFormat="1" ht="42" customHeight="1" spans="1:10">
      <c r="A14" s="205"/>
      <c r="B14" s="208" t="s">
        <v>328</v>
      </c>
      <c r="C14" s="208"/>
      <c r="D14" s="208"/>
      <c r="E14" s="208"/>
      <c r="F14" s="207" t="str">
        <f>B14</f>
        <v>落实失业保险政策，维护社会稳定　　</v>
      </c>
      <c r="G14" s="207"/>
      <c r="H14" s="207"/>
      <c r="I14" s="207"/>
      <c r="J14" s="225"/>
    </row>
    <row r="15" spans="1:10">
      <c r="A15" s="205" t="s">
        <v>225</v>
      </c>
      <c r="B15" s="205" t="s">
        <v>46</v>
      </c>
      <c r="C15" s="205" t="s">
        <v>47</v>
      </c>
      <c r="D15" s="205" t="s">
        <v>48</v>
      </c>
      <c r="E15" s="205" t="s">
        <v>226</v>
      </c>
      <c r="F15" s="205" t="s">
        <v>227</v>
      </c>
      <c r="G15" s="205" t="s">
        <v>53</v>
      </c>
      <c r="H15" s="205" t="s">
        <v>54</v>
      </c>
      <c r="I15" s="205" t="s">
        <v>228</v>
      </c>
      <c r="J15" s="225"/>
    </row>
    <row r="16" spans="1:10">
      <c r="A16" s="205"/>
      <c r="B16" s="205"/>
      <c r="C16" s="205"/>
      <c r="D16" s="205"/>
      <c r="E16" s="205" t="s">
        <v>229</v>
      </c>
      <c r="F16" s="205" t="s">
        <v>230</v>
      </c>
      <c r="G16" s="205"/>
      <c r="H16" s="205"/>
      <c r="I16" s="205" t="s">
        <v>231</v>
      </c>
      <c r="J16" s="225"/>
    </row>
    <row r="17" spans="1:10">
      <c r="A17" s="205"/>
      <c r="B17" s="205"/>
      <c r="C17" s="205"/>
      <c r="D17" s="205"/>
      <c r="E17" s="213"/>
      <c r="F17" s="214"/>
      <c r="G17" s="205"/>
      <c r="H17" s="205"/>
      <c r="I17" s="205" t="s">
        <v>232</v>
      </c>
      <c r="J17" s="225"/>
    </row>
    <row r="18" ht="74" customHeight="1" spans="1:10">
      <c r="A18" s="205"/>
      <c r="B18" s="205" t="s">
        <v>329</v>
      </c>
      <c r="C18" s="205" t="s">
        <v>60</v>
      </c>
      <c r="D18" s="212" t="s">
        <v>246</v>
      </c>
      <c r="E18" s="215" t="s">
        <v>330</v>
      </c>
      <c r="F18" s="215" t="s">
        <v>331</v>
      </c>
      <c r="G18" s="205">
        <v>5</v>
      </c>
      <c r="H18" s="216">
        <v>5</v>
      </c>
      <c r="I18" s="205"/>
      <c r="J18" s="225"/>
    </row>
    <row r="19" ht="25.5" spans="1:10">
      <c r="A19" s="205"/>
      <c r="B19" s="205"/>
      <c r="C19" s="205"/>
      <c r="D19" s="212" t="s">
        <v>332</v>
      </c>
      <c r="E19" s="208" t="s">
        <v>333</v>
      </c>
      <c r="F19" s="208" t="s">
        <v>334</v>
      </c>
      <c r="G19" s="205">
        <v>5</v>
      </c>
      <c r="H19" s="216">
        <v>5</v>
      </c>
      <c r="I19" s="205"/>
      <c r="J19" s="225"/>
    </row>
    <row r="20" ht="47.25" customHeight="1" spans="1:10">
      <c r="A20" s="205"/>
      <c r="B20" s="205"/>
      <c r="C20" s="205"/>
      <c r="D20" s="217" t="s">
        <v>250</v>
      </c>
      <c r="E20" s="218" t="s">
        <v>335</v>
      </c>
      <c r="F20" s="208" t="s">
        <v>252</v>
      </c>
      <c r="G20" s="219">
        <v>5</v>
      </c>
      <c r="H20" s="208">
        <v>5</v>
      </c>
      <c r="I20" s="208"/>
      <c r="J20" s="225"/>
    </row>
    <row r="21" ht="29" customHeight="1" spans="1:10">
      <c r="A21" s="205"/>
      <c r="B21" s="205"/>
      <c r="C21" s="205" t="s">
        <v>64</v>
      </c>
      <c r="D21" s="212" t="s">
        <v>65</v>
      </c>
      <c r="E21" s="220">
        <v>1</v>
      </c>
      <c r="F21" s="221">
        <v>1</v>
      </c>
      <c r="G21" s="205">
        <v>5</v>
      </c>
      <c r="H21" s="205">
        <v>5</v>
      </c>
      <c r="I21" s="206"/>
      <c r="J21" s="225"/>
    </row>
    <row r="22" ht="29" customHeight="1" spans="1:10">
      <c r="A22" s="205"/>
      <c r="B22" s="205"/>
      <c r="C22" s="205"/>
      <c r="D22" s="212" t="s">
        <v>67</v>
      </c>
      <c r="E22" s="220">
        <v>1</v>
      </c>
      <c r="F22" s="221">
        <v>1</v>
      </c>
      <c r="G22" s="205">
        <v>10</v>
      </c>
      <c r="H22" s="205">
        <v>10</v>
      </c>
      <c r="I22" s="206"/>
      <c r="J22" s="225"/>
    </row>
    <row r="23" ht="25.5" spans="1:10">
      <c r="A23" s="205"/>
      <c r="B23" s="205"/>
      <c r="C23" s="205"/>
      <c r="D23" s="212" t="s">
        <v>254</v>
      </c>
      <c r="E23" s="220" t="s">
        <v>336</v>
      </c>
      <c r="F23" s="221">
        <v>0.95</v>
      </c>
      <c r="G23" s="205">
        <v>5</v>
      </c>
      <c r="H23" s="205">
        <v>5</v>
      </c>
      <c r="I23" s="206"/>
      <c r="J23" s="225"/>
    </row>
    <row r="24" ht="25.5" spans="1:10">
      <c r="A24" s="205"/>
      <c r="B24" s="205"/>
      <c r="C24" s="205"/>
      <c r="D24" s="212" t="s">
        <v>337</v>
      </c>
      <c r="E24" s="220" t="s">
        <v>336</v>
      </c>
      <c r="F24" s="221">
        <v>0.95</v>
      </c>
      <c r="G24" s="205">
        <v>5</v>
      </c>
      <c r="H24" s="205">
        <v>5</v>
      </c>
      <c r="I24" s="206"/>
      <c r="J24" s="225"/>
    </row>
    <row r="25" ht="25.5" spans="1:10">
      <c r="A25" s="205"/>
      <c r="B25" s="205"/>
      <c r="C25" s="205" t="s">
        <v>72</v>
      </c>
      <c r="D25" s="212" t="s">
        <v>260</v>
      </c>
      <c r="E25" s="220" t="s">
        <v>336</v>
      </c>
      <c r="F25" s="221">
        <v>1</v>
      </c>
      <c r="G25" s="216">
        <v>5</v>
      </c>
      <c r="H25" s="216">
        <v>5</v>
      </c>
      <c r="I25" s="206"/>
      <c r="J25" s="225"/>
    </row>
    <row r="26" ht="25.5" spans="1:10">
      <c r="A26" s="205"/>
      <c r="B26" s="205"/>
      <c r="C26" s="205"/>
      <c r="D26" s="212" t="s">
        <v>338</v>
      </c>
      <c r="E26" s="220" t="s">
        <v>336</v>
      </c>
      <c r="F26" s="221">
        <v>1</v>
      </c>
      <c r="G26" s="216">
        <v>5</v>
      </c>
      <c r="H26" s="216">
        <v>5</v>
      </c>
      <c r="I26" s="206"/>
      <c r="J26" s="225"/>
    </row>
    <row r="27" ht="276" customHeight="1" spans="1:10">
      <c r="A27" s="205"/>
      <c r="B27" s="205" t="s">
        <v>339</v>
      </c>
      <c r="C27" s="205" t="s">
        <v>316</v>
      </c>
      <c r="D27" s="206" t="s">
        <v>340</v>
      </c>
      <c r="E27" s="205" t="s">
        <v>341</v>
      </c>
      <c r="F27" s="206" t="s">
        <v>342</v>
      </c>
      <c r="G27" s="205">
        <v>10</v>
      </c>
      <c r="H27" s="205">
        <v>7</v>
      </c>
      <c r="I27" s="227" t="s">
        <v>343</v>
      </c>
      <c r="J27" s="225"/>
    </row>
    <row r="28" ht="25.5" spans="1:10">
      <c r="A28" s="205"/>
      <c r="B28" s="205"/>
      <c r="C28" s="205" t="s">
        <v>266</v>
      </c>
      <c r="D28" s="206" t="s">
        <v>344</v>
      </c>
      <c r="E28" s="208" t="s">
        <v>318</v>
      </c>
      <c r="F28" s="208" t="s">
        <v>318</v>
      </c>
      <c r="G28" s="222">
        <v>10</v>
      </c>
      <c r="H28" s="222">
        <v>10</v>
      </c>
      <c r="I28" s="206"/>
      <c r="J28" s="225"/>
    </row>
    <row r="29" ht="25.5" spans="1:10">
      <c r="A29" s="205"/>
      <c r="B29" s="205"/>
      <c r="C29" s="205" t="s">
        <v>103</v>
      </c>
      <c r="D29" s="206" t="s">
        <v>185</v>
      </c>
      <c r="E29" s="208" t="s">
        <v>271</v>
      </c>
      <c r="F29" s="208" t="s">
        <v>271</v>
      </c>
      <c r="G29" s="205">
        <v>10</v>
      </c>
      <c r="H29" s="205">
        <v>10</v>
      </c>
      <c r="I29" s="206"/>
      <c r="J29" s="225"/>
    </row>
    <row r="30" ht="38.25" spans="1:10">
      <c r="A30" s="205"/>
      <c r="B30" s="205" t="s">
        <v>189</v>
      </c>
      <c r="C30" s="205" t="s">
        <v>108</v>
      </c>
      <c r="D30" s="206" t="s">
        <v>191</v>
      </c>
      <c r="E30" s="221">
        <v>0.9</v>
      </c>
      <c r="F30" s="221">
        <v>0.98</v>
      </c>
      <c r="G30" s="205">
        <v>10</v>
      </c>
      <c r="H30" s="205">
        <v>10</v>
      </c>
      <c r="I30" s="206"/>
      <c r="J30" s="225"/>
    </row>
    <row r="31" ht="27" customHeight="1" spans="1:10">
      <c r="A31" s="205" t="s">
        <v>273</v>
      </c>
      <c r="B31" s="205"/>
      <c r="C31" s="205"/>
      <c r="D31" s="205"/>
      <c r="E31" s="208"/>
      <c r="F31" s="208"/>
      <c r="G31" s="205">
        <f>SUM(G18:G30)+G9</f>
        <v>100</v>
      </c>
      <c r="H31" s="205">
        <f>SUM(H18:H30)+I9</f>
        <v>92</v>
      </c>
      <c r="I31" s="206"/>
      <c r="J31" s="225"/>
    </row>
    <row r="33" spans="1:9">
      <c r="A33" s="223" t="s">
        <v>345</v>
      </c>
      <c r="B33" s="223"/>
      <c r="C33" s="223"/>
      <c r="D33" s="223"/>
      <c r="E33" s="224"/>
      <c r="F33" s="223"/>
      <c r="G33" s="224"/>
      <c r="H33" s="223"/>
      <c r="I33" s="223"/>
    </row>
  </sheetData>
  <mergeCells count="31">
    <mergeCell ref="B6:E6"/>
    <mergeCell ref="G6:I6"/>
    <mergeCell ref="B9:C9"/>
    <mergeCell ref="B10:C10"/>
    <mergeCell ref="B11:C11"/>
    <mergeCell ref="B12:C12"/>
    <mergeCell ref="B13:E13"/>
    <mergeCell ref="F13:I13"/>
    <mergeCell ref="B14:E14"/>
    <mergeCell ref="F14:I14"/>
    <mergeCell ref="A7:A12"/>
    <mergeCell ref="A13:A14"/>
    <mergeCell ref="A15:A30"/>
    <mergeCell ref="B15:B17"/>
    <mergeCell ref="B18:B26"/>
    <mergeCell ref="B27:B29"/>
    <mergeCell ref="C15:C17"/>
    <mergeCell ref="C18:C20"/>
    <mergeCell ref="C21:C24"/>
    <mergeCell ref="C25:C26"/>
    <mergeCell ref="D15:D17"/>
    <mergeCell ref="G7:G8"/>
    <mergeCell ref="G15:G17"/>
    <mergeCell ref="H7:H8"/>
    <mergeCell ref="H15:H17"/>
    <mergeCell ref="I7:I8"/>
    <mergeCell ref="J4:J6"/>
    <mergeCell ref="J7:J31"/>
    <mergeCell ref="A2:J3"/>
    <mergeCell ref="B4:I5"/>
    <mergeCell ref="B7:C8"/>
  </mergeCells>
  <pageMargins left="0.578472222222222" right="0.314583333333333" top="0.739583333333333" bottom="0.428472222222222" header="0.314583333333333" footer="0.314583333333333"/>
  <pageSetup paperSize="9" scale="73"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workbookViewId="0">
      <selection activeCell="J34" sqref="J34"/>
    </sheetView>
  </sheetViews>
  <sheetFormatPr defaultColWidth="8" defaultRowHeight="12" outlineLevelCol="3"/>
  <cols>
    <col min="1" max="1" width="37.125" style="177" customWidth="1"/>
    <col min="2" max="3" width="22.25" style="178" customWidth="1"/>
    <col min="4" max="4" width="22.25" style="179" customWidth="1"/>
    <col min="5" max="246" width="8" style="177"/>
    <col min="247" max="16383" width="8" style="180"/>
  </cols>
  <sheetData>
    <row r="1" ht="30" customHeight="1" spans="1:1">
      <c r="A1" s="181" t="s">
        <v>346</v>
      </c>
    </row>
    <row r="2" ht="38.25" customHeight="1" spans="1:4">
      <c r="A2" s="182" t="s">
        <v>347</v>
      </c>
      <c r="B2" s="182"/>
      <c r="C2" s="182"/>
      <c r="D2" s="182"/>
    </row>
    <row r="3" ht="15" customHeight="1" spans="1:4">
      <c r="A3" s="183"/>
      <c r="B3" s="184"/>
      <c r="C3" s="184"/>
      <c r="D3" s="185"/>
    </row>
    <row r="4" ht="18.75" customHeight="1" spans="1:4">
      <c r="A4" s="186" t="s">
        <v>348</v>
      </c>
      <c r="B4" s="187"/>
      <c r="C4" s="188"/>
      <c r="D4" s="189" t="s">
        <v>349</v>
      </c>
    </row>
    <row r="5" ht="37.5" customHeight="1" spans="1:4">
      <c r="A5" s="190" t="s">
        <v>350</v>
      </c>
      <c r="B5" s="191" t="s">
        <v>351</v>
      </c>
      <c r="C5" s="192" t="s">
        <v>352</v>
      </c>
      <c r="D5" s="193" t="s">
        <v>353</v>
      </c>
    </row>
    <row r="6" ht="37.5" customHeight="1" spans="1:4">
      <c r="A6" s="194" t="s">
        <v>354</v>
      </c>
      <c r="B6" s="195">
        <v>2551148994.43</v>
      </c>
      <c r="C6" s="195">
        <v>2730186746.66</v>
      </c>
      <c r="D6" s="196">
        <f>C6/B6</f>
        <v>1.07017926143118</v>
      </c>
    </row>
    <row r="7" ht="31.5" customHeight="1" spans="1:4">
      <c r="A7" s="197" t="s">
        <v>355</v>
      </c>
      <c r="B7" s="195">
        <f>SUM(B8+B14+B15)</f>
        <v>9880711865.11</v>
      </c>
      <c r="C7" s="195">
        <f>SUM(C8+C14+C15)</f>
        <v>9848409735.38</v>
      </c>
      <c r="D7" s="198">
        <f>C7/B7</f>
        <v>0.996730789221365</v>
      </c>
    </row>
    <row r="8" ht="31.5" customHeight="1" spans="1:4">
      <c r="A8" s="197" t="s">
        <v>356</v>
      </c>
      <c r="B8" s="195">
        <f>SUM(B9:B13)</f>
        <v>263270000</v>
      </c>
      <c r="C8" s="195">
        <f>SUM(C9:C13)</f>
        <v>667509720.35</v>
      </c>
      <c r="D8" s="198">
        <f>C8/B8</f>
        <v>2.53545683271926</v>
      </c>
    </row>
    <row r="9" ht="31.5" customHeight="1" spans="1:4">
      <c r="A9" s="197" t="s">
        <v>357</v>
      </c>
      <c r="B9" s="195">
        <v>188000000</v>
      </c>
      <c r="C9" s="195">
        <v>614193998.46</v>
      </c>
      <c r="D9" s="198">
        <f>C9/B9</f>
        <v>3.26698935351064</v>
      </c>
    </row>
    <row r="10" ht="31.5" customHeight="1" spans="1:4">
      <c r="A10" s="197" t="s">
        <v>358</v>
      </c>
      <c r="B10" s="195">
        <v>75150000</v>
      </c>
      <c r="C10" s="195">
        <v>52602783.22</v>
      </c>
      <c r="D10" s="198">
        <f>C10/B10</f>
        <v>0.699970501929474</v>
      </c>
    </row>
    <row r="11" ht="31.5" customHeight="1" spans="1:4">
      <c r="A11" s="197" t="s">
        <v>359</v>
      </c>
      <c r="B11" s="195"/>
      <c r="C11" s="195"/>
      <c r="D11" s="198" t="s">
        <v>360</v>
      </c>
    </row>
    <row r="12" ht="31.5" customHeight="1" spans="1:4">
      <c r="A12" s="197" t="s">
        <v>361</v>
      </c>
      <c r="B12" s="195">
        <v>60000</v>
      </c>
      <c r="C12" s="195">
        <v>170126.17</v>
      </c>
      <c r="D12" s="198">
        <f>C12/B12</f>
        <v>2.83543616666667</v>
      </c>
    </row>
    <row r="13" ht="31.5" customHeight="1" spans="1:4">
      <c r="A13" s="197" t="s">
        <v>362</v>
      </c>
      <c r="B13" s="195">
        <v>60000</v>
      </c>
      <c r="C13" s="195">
        <v>542812.5</v>
      </c>
      <c r="D13" s="198">
        <f>C13/B13</f>
        <v>9.046875</v>
      </c>
    </row>
    <row r="14" ht="31.5" customHeight="1" spans="1:4">
      <c r="A14" s="197" t="s">
        <v>363</v>
      </c>
      <c r="B14" s="195"/>
      <c r="C14" s="195"/>
      <c r="D14" s="198" t="s">
        <v>360</v>
      </c>
    </row>
    <row r="15" ht="31.5" customHeight="1" spans="1:4">
      <c r="A15" s="197" t="s">
        <v>364</v>
      </c>
      <c r="B15" s="195">
        <v>9617441865.11</v>
      </c>
      <c r="C15" s="195">
        <v>9180900015.03</v>
      </c>
      <c r="D15" s="198">
        <f t="shared" ref="D15:D28" si="0">C15/B15</f>
        <v>0.954609359099567</v>
      </c>
    </row>
    <row r="16" ht="31.5" customHeight="1" spans="1:4">
      <c r="A16" s="197" t="s">
        <v>365</v>
      </c>
      <c r="B16" s="195">
        <f>SUM(B17+B27+B28)</f>
        <v>3356637888.95</v>
      </c>
      <c r="C16" s="195">
        <f>SUM(C17+C27+C28)</f>
        <v>1692794251.19</v>
      </c>
      <c r="D16" s="198">
        <f t="shared" si="0"/>
        <v>0.504312442150121</v>
      </c>
    </row>
    <row r="17" ht="31.5" customHeight="1" spans="1:4">
      <c r="A17" s="197" t="s">
        <v>366</v>
      </c>
      <c r="B17" s="195">
        <f>SUM(B18:B26)</f>
        <v>56752607.08</v>
      </c>
      <c r="C17" s="195">
        <f>SUM(C18:C26)</f>
        <v>291756360.98</v>
      </c>
      <c r="D17" s="198">
        <f t="shared" si="0"/>
        <v>5.14084508168466</v>
      </c>
    </row>
    <row r="18" ht="31.5" customHeight="1" spans="1:4">
      <c r="A18" s="197" t="s">
        <v>367</v>
      </c>
      <c r="B18" s="195">
        <v>12680100</v>
      </c>
      <c r="C18" s="195">
        <v>13988349</v>
      </c>
      <c r="D18" s="198">
        <f t="shared" si="0"/>
        <v>1.10317339768614</v>
      </c>
    </row>
    <row r="19" ht="31.5" customHeight="1" spans="1:4">
      <c r="A19" s="197" t="s">
        <v>368</v>
      </c>
      <c r="B19" s="195">
        <v>2253326.8</v>
      </c>
      <c r="C19" s="195">
        <v>3124525.64</v>
      </c>
      <c r="D19" s="198">
        <f t="shared" si="0"/>
        <v>1.38662782513393</v>
      </c>
    </row>
    <row r="20" ht="31.5" customHeight="1" spans="1:4">
      <c r="A20" s="197" t="s">
        <v>369</v>
      </c>
      <c r="B20" s="195"/>
      <c r="C20" s="195"/>
      <c r="D20" s="198" t="s">
        <v>360</v>
      </c>
    </row>
    <row r="21" ht="31.5" customHeight="1" spans="1:4">
      <c r="A21" s="197" t="s">
        <v>370</v>
      </c>
      <c r="B21" s="195"/>
      <c r="C21" s="195"/>
      <c r="D21" s="198" t="s">
        <v>360</v>
      </c>
    </row>
    <row r="22" ht="31.5" customHeight="1" spans="1:4">
      <c r="A22" s="197" t="s">
        <v>371</v>
      </c>
      <c r="B22" s="195">
        <v>37230480</v>
      </c>
      <c r="C22" s="195">
        <v>146287301.51</v>
      </c>
      <c r="D22" s="198">
        <f t="shared" si="0"/>
        <v>3.92923490403562</v>
      </c>
    </row>
    <row r="23" ht="31.5" customHeight="1" spans="1:4">
      <c r="A23" s="197" t="s">
        <v>372</v>
      </c>
      <c r="B23" s="195">
        <v>320000</v>
      </c>
      <c r="C23" s="195">
        <v>3477750</v>
      </c>
      <c r="D23" s="198">
        <f t="shared" si="0"/>
        <v>10.86796875</v>
      </c>
    </row>
    <row r="24" ht="31.5" customHeight="1" spans="1:4">
      <c r="A24" s="197" t="s">
        <v>373</v>
      </c>
      <c r="B24" s="195">
        <v>2088000.28</v>
      </c>
      <c r="C24" s="195">
        <v>634005</v>
      </c>
      <c r="D24" s="198">
        <f t="shared" si="0"/>
        <v>0.303642200661008</v>
      </c>
    </row>
    <row r="25" ht="31.5" customHeight="1" spans="1:4">
      <c r="A25" s="197" t="s">
        <v>374</v>
      </c>
      <c r="B25" s="195">
        <v>2180700</v>
      </c>
      <c r="C25" s="195">
        <v>124015145.83</v>
      </c>
      <c r="D25" s="198">
        <f t="shared" si="0"/>
        <v>56.8694207502178</v>
      </c>
    </row>
    <row r="26" ht="31.5" customHeight="1" spans="1:4">
      <c r="A26" s="197" t="s">
        <v>375</v>
      </c>
      <c r="B26" s="198" t="s">
        <v>360</v>
      </c>
      <c r="C26" s="195">
        <v>229284</v>
      </c>
      <c r="D26" s="198" t="s">
        <v>360</v>
      </c>
    </row>
    <row r="27" ht="31.5" customHeight="1" spans="1:4">
      <c r="A27" s="197" t="s">
        <v>376</v>
      </c>
      <c r="B27" s="195">
        <v>3299885281.87</v>
      </c>
      <c r="C27" s="195">
        <v>1401037890.21</v>
      </c>
      <c r="D27" s="198">
        <f t="shared" si="0"/>
        <v>0.424571695842727</v>
      </c>
    </row>
    <row r="28" ht="31.5" customHeight="1" spans="1:4">
      <c r="A28" s="197" t="s">
        <v>377</v>
      </c>
      <c r="B28" s="195"/>
      <c r="C28" s="195"/>
      <c r="D28" s="198" t="s">
        <v>360</v>
      </c>
    </row>
    <row r="29" ht="28.9" customHeight="1" spans="1:4">
      <c r="A29" s="199" t="s">
        <v>378</v>
      </c>
      <c r="B29" s="195">
        <f>B7-B16</f>
        <v>6524073976.16</v>
      </c>
      <c r="C29" s="195">
        <f>C7-C16</f>
        <v>8155615484.19</v>
      </c>
      <c r="D29" s="198" t="s">
        <v>360</v>
      </c>
    </row>
    <row r="30" ht="28.9" customHeight="1" spans="1:4">
      <c r="A30" s="199" t="s">
        <v>379</v>
      </c>
      <c r="B30" s="195"/>
      <c r="C30" s="195"/>
      <c r="D30" s="198" t="s">
        <v>360</v>
      </c>
    </row>
    <row r="31" ht="25.9" customHeight="1" spans="1:4">
      <c r="A31" s="199" t="s">
        <v>380</v>
      </c>
      <c r="B31" s="200">
        <f>B6+B29</f>
        <v>9075222970.59</v>
      </c>
      <c r="C31" s="200">
        <f>C6+C29</f>
        <v>10885802230.85</v>
      </c>
      <c r="D31" s="198" t="s">
        <v>360</v>
      </c>
    </row>
  </sheetData>
  <mergeCells count="1">
    <mergeCell ref="A2:D2"/>
  </mergeCells>
  <pageMargins left="0.79" right="0.15748031496063" top="0.984251968503937" bottom="0.984251968503937" header="0.52" footer="0.511811023622047"/>
  <pageSetup paperSize="9" scale="73"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0000"/>
    <pageSetUpPr fitToPage="1"/>
  </sheetPr>
  <dimension ref="A1:J28"/>
  <sheetViews>
    <sheetView zoomScale="70" zoomScaleNormal="70" topLeftCell="A3" workbookViewId="0">
      <selection activeCell="F22" sqref="F22"/>
    </sheetView>
  </sheetViews>
  <sheetFormatPr defaultColWidth="9" defaultRowHeight="13.5"/>
  <cols>
    <col min="1" max="1" width="7.45" customWidth="1"/>
    <col min="2" max="2" width="10.6333333333333" customWidth="1"/>
    <col min="3" max="3" width="19.45" customWidth="1"/>
    <col min="4" max="4" width="35.9083333333333" customWidth="1"/>
    <col min="5" max="5" width="26.725" customWidth="1"/>
    <col min="6" max="6" width="16.5416666666667" customWidth="1"/>
    <col min="7" max="7" width="8.63333333333333" customWidth="1"/>
    <col min="8" max="8" width="7.90833333333333" customWidth="1"/>
    <col min="9" max="9" width="10.0916666666667" customWidth="1"/>
    <col min="10" max="10" width="8.36666666666667" customWidth="1"/>
  </cols>
  <sheetData>
    <row r="1" ht="54.65" customHeight="1" spans="1:10">
      <c r="A1" s="7" t="s">
        <v>46</v>
      </c>
      <c r="B1" s="7" t="s">
        <v>47</v>
      </c>
      <c r="C1" s="7" t="s">
        <v>48</v>
      </c>
      <c r="D1" s="7" t="s">
        <v>49</v>
      </c>
      <c r="E1" s="7" t="s">
        <v>50</v>
      </c>
      <c r="F1" s="7" t="s">
        <v>51</v>
      </c>
      <c r="G1" s="7" t="s">
        <v>52</v>
      </c>
      <c r="H1" s="7" t="s">
        <v>53</v>
      </c>
      <c r="I1" s="7" t="s">
        <v>54</v>
      </c>
      <c r="J1" s="173" t="s">
        <v>55</v>
      </c>
    </row>
    <row r="2" ht="54.65" customHeight="1" spans="1:10">
      <c r="A2" s="8"/>
      <c r="B2" s="8"/>
      <c r="C2" s="137" t="s">
        <v>56</v>
      </c>
      <c r="D2" s="137" t="s">
        <v>57</v>
      </c>
      <c r="E2" s="137" t="s">
        <v>58</v>
      </c>
      <c r="F2" s="138">
        <v>1</v>
      </c>
      <c r="G2" s="138">
        <v>0.9239</v>
      </c>
      <c r="H2" s="7">
        <v>10</v>
      </c>
      <c r="I2" s="7">
        <v>6</v>
      </c>
      <c r="J2" s="173"/>
    </row>
    <row r="3" ht="54.65" customHeight="1" spans="1:10">
      <c r="A3" s="8" t="s">
        <v>59</v>
      </c>
      <c r="B3" s="8" t="s">
        <v>60</v>
      </c>
      <c r="C3" s="137" t="s">
        <v>381</v>
      </c>
      <c r="D3" s="137" t="s">
        <v>382</v>
      </c>
      <c r="E3" s="137" t="s">
        <v>383</v>
      </c>
      <c r="F3" s="138">
        <v>1</v>
      </c>
      <c r="G3" s="138">
        <v>1</v>
      </c>
      <c r="H3" s="7">
        <v>3</v>
      </c>
      <c r="I3" s="7">
        <v>3</v>
      </c>
      <c r="J3" s="173"/>
    </row>
    <row r="4" ht="54.65" customHeight="1" spans="1:10">
      <c r="A4" s="139"/>
      <c r="B4" s="139"/>
      <c r="C4" s="137" t="s">
        <v>384</v>
      </c>
      <c r="D4" s="137" t="s">
        <v>382</v>
      </c>
      <c r="E4" s="137" t="s">
        <v>385</v>
      </c>
      <c r="F4" s="140">
        <v>1</v>
      </c>
      <c r="G4" s="141">
        <v>1</v>
      </c>
      <c r="H4" s="7">
        <v>3</v>
      </c>
      <c r="I4" s="7">
        <v>3</v>
      </c>
      <c r="J4" s="173"/>
    </row>
    <row r="5" ht="54.65" customHeight="1" spans="1:10">
      <c r="A5" s="139"/>
      <c r="B5" s="139"/>
      <c r="C5" s="137" t="s">
        <v>144</v>
      </c>
      <c r="D5" s="137" t="s">
        <v>145</v>
      </c>
      <c r="E5" s="142"/>
      <c r="F5" s="138" t="s">
        <v>146</v>
      </c>
      <c r="G5" s="138" t="s">
        <v>147</v>
      </c>
      <c r="H5" s="7">
        <v>2</v>
      </c>
      <c r="I5" s="7">
        <v>2</v>
      </c>
      <c r="J5" s="173"/>
    </row>
    <row r="6" ht="54.65" customHeight="1" spans="1:10">
      <c r="A6" s="53"/>
      <c r="B6" s="139"/>
      <c r="C6" s="137" t="s">
        <v>148</v>
      </c>
      <c r="D6" s="137" t="s">
        <v>145</v>
      </c>
      <c r="E6" s="142"/>
      <c r="F6" s="143" t="s">
        <v>149</v>
      </c>
      <c r="G6" s="138" t="s">
        <v>150</v>
      </c>
      <c r="H6" s="7">
        <v>2</v>
      </c>
      <c r="I6" s="7">
        <v>2</v>
      </c>
      <c r="J6" s="173"/>
    </row>
    <row r="7" ht="42" customHeight="1" spans="1:10">
      <c r="A7" s="53"/>
      <c r="B7" s="144" t="s">
        <v>64</v>
      </c>
      <c r="C7" s="137" t="s">
        <v>65</v>
      </c>
      <c r="D7" s="13" t="s">
        <v>180</v>
      </c>
      <c r="E7" s="13" t="s">
        <v>206</v>
      </c>
      <c r="F7" s="145">
        <v>1</v>
      </c>
      <c r="G7" s="146">
        <v>1</v>
      </c>
      <c r="H7" s="7">
        <v>4</v>
      </c>
      <c r="I7" s="7">
        <v>4</v>
      </c>
      <c r="J7" s="58"/>
    </row>
    <row r="8" ht="94.25" customHeight="1" spans="1:10">
      <c r="A8" s="53"/>
      <c r="B8" s="144"/>
      <c r="C8" s="137" t="s">
        <v>67</v>
      </c>
      <c r="D8" s="13" t="s">
        <v>68</v>
      </c>
      <c r="E8" s="13"/>
      <c r="F8" s="145">
        <v>1</v>
      </c>
      <c r="G8" s="147">
        <v>0.98</v>
      </c>
      <c r="H8" s="7">
        <v>8</v>
      </c>
      <c r="I8" s="7">
        <v>7</v>
      </c>
      <c r="J8" s="174" t="s">
        <v>386</v>
      </c>
    </row>
    <row r="9" ht="73.75" hidden="1" customHeight="1" spans="1:10">
      <c r="A9" s="53"/>
      <c r="B9" s="144"/>
      <c r="C9" s="137"/>
      <c r="D9" s="13"/>
      <c r="E9" s="13"/>
      <c r="F9" s="148"/>
      <c r="G9" s="147"/>
      <c r="H9" s="7"/>
      <c r="I9" s="7"/>
      <c r="J9" s="58"/>
    </row>
    <row r="10" ht="73.75" customHeight="1" spans="1:10">
      <c r="A10" s="53"/>
      <c r="B10" s="144"/>
      <c r="C10" s="108" t="s">
        <v>154</v>
      </c>
      <c r="D10" s="87" t="s">
        <v>387</v>
      </c>
      <c r="E10" s="94"/>
      <c r="F10" s="88">
        <v>0.9</v>
      </c>
      <c r="G10" s="88">
        <v>0.9</v>
      </c>
      <c r="H10" s="7">
        <v>3</v>
      </c>
      <c r="I10" s="7">
        <v>3</v>
      </c>
      <c r="J10" s="58"/>
    </row>
    <row r="11" ht="73.75" customHeight="1" spans="1:10">
      <c r="A11" s="53"/>
      <c r="B11" s="144"/>
      <c r="C11" s="108" t="s">
        <v>156</v>
      </c>
      <c r="D11" s="94" t="s">
        <v>157</v>
      </c>
      <c r="E11" s="94"/>
      <c r="F11" s="88">
        <v>0.9</v>
      </c>
      <c r="G11" s="88">
        <v>0.97</v>
      </c>
      <c r="H11" s="7">
        <v>3</v>
      </c>
      <c r="I11" s="7">
        <v>3</v>
      </c>
      <c r="J11" s="58"/>
    </row>
    <row r="12" ht="73.75" customHeight="1" spans="1:10">
      <c r="A12" s="53"/>
      <c r="B12" s="144"/>
      <c r="C12" s="108" t="s">
        <v>158</v>
      </c>
      <c r="D12" s="87" t="s">
        <v>159</v>
      </c>
      <c r="E12" s="94"/>
      <c r="F12" s="88">
        <v>0.6</v>
      </c>
      <c r="G12" s="88">
        <v>0.72</v>
      </c>
      <c r="H12" s="7">
        <v>3</v>
      </c>
      <c r="I12" s="7">
        <v>3</v>
      </c>
      <c r="J12" s="58"/>
    </row>
    <row r="13" ht="60.65" customHeight="1" spans="1:10">
      <c r="A13" s="53"/>
      <c r="B13" s="144"/>
      <c r="C13" s="108" t="s">
        <v>160</v>
      </c>
      <c r="D13" s="94" t="s">
        <v>161</v>
      </c>
      <c r="E13" s="94"/>
      <c r="F13" s="88">
        <v>0.96</v>
      </c>
      <c r="G13" s="88">
        <v>1</v>
      </c>
      <c r="H13" s="7">
        <v>3</v>
      </c>
      <c r="I13" s="7">
        <v>3</v>
      </c>
      <c r="J13" s="58"/>
    </row>
    <row r="14" ht="40.25" customHeight="1" spans="1:10">
      <c r="A14" s="53"/>
      <c r="B14" s="144"/>
      <c r="C14" s="108" t="s">
        <v>162</v>
      </c>
      <c r="D14" s="94" t="s">
        <v>163</v>
      </c>
      <c r="E14" s="94"/>
      <c r="F14" s="88">
        <v>0.98</v>
      </c>
      <c r="G14" s="88">
        <v>1</v>
      </c>
      <c r="H14" s="7">
        <v>3</v>
      </c>
      <c r="I14" s="7">
        <v>3</v>
      </c>
      <c r="J14" s="58"/>
    </row>
    <row r="15" ht="40.25" customHeight="1" spans="1:10">
      <c r="A15" s="53"/>
      <c r="B15" s="144" t="s">
        <v>72</v>
      </c>
      <c r="C15" s="137" t="s">
        <v>166</v>
      </c>
      <c r="D15" s="13" t="s">
        <v>388</v>
      </c>
      <c r="E15" s="13" t="s">
        <v>389</v>
      </c>
      <c r="F15" s="149">
        <v>1</v>
      </c>
      <c r="G15" s="150">
        <v>1</v>
      </c>
      <c r="H15" s="7">
        <v>6</v>
      </c>
      <c r="I15" s="7">
        <v>6</v>
      </c>
      <c r="J15" s="58"/>
    </row>
    <row r="16" ht="40.25" customHeight="1" spans="1:10">
      <c r="A16" s="53"/>
      <c r="B16" s="151" t="s">
        <v>76</v>
      </c>
      <c r="C16" s="137" t="s">
        <v>390</v>
      </c>
      <c r="D16" s="13" t="s">
        <v>391</v>
      </c>
      <c r="E16" s="152"/>
      <c r="F16" s="143">
        <v>1</v>
      </c>
      <c r="G16" s="147" t="s">
        <v>392</v>
      </c>
      <c r="H16" s="8">
        <v>7</v>
      </c>
      <c r="I16" s="7">
        <v>5</v>
      </c>
      <c r="J16" s="58"/>
    </row>
    <row r="17" ht="46.75" customHeight="1" spans="1:10">
      <c r="A17" s="54"/>
      <c r="B17" s="114"/>
      <c r="C17" s="13" t="s">
        <v>77</v>
      </c>
      <c r="D17" s="13" t="s">
        <v>393</v>
      </c>
      <c r="E17" s="152" t="s">
        <v>79</v>
      </c>
      <c r="F17" s="143">
        <v>1</v>
      </c>
      <c r="G17" s="153">
        <v>0.906</v>
      </c>
      <c r="H17" s="8">
        <v>5</v>
      </c>
      <c r="I17" s="175">
        <v>3</v>
      </c>
      <c r="J17" s="58"/>
    </row>
    <row r="18" ht="90.65" customHeight="1" spans="1:10">
      <c r="A18" s="154" t="s">
        <v>394</v>
      </c>
      <c r="B18" s="144" t="s">
        <v>395</v>
      </c>
      <c r="C18" s="13" t="s">
        <v>396</v>
      </c>
      <c r="D18" s="13" t="s">
        <v>397</v>
      </c>
      <c r="E18" s="155" t="s">
        <v>398</v>
      </c>
      <c r="F18" s="9" t="s">
        <v>399</v>
      </c>
      <c r="G18" s="13" t="s">
        <v>399</v>
      </c>
      <c r="H18" s="7">
        <v>5</v>
      </c>
      <c r="I18" s="8">
        <v>5</v>
      </c>
      <c r="J18" s="174"/>
    </row>
    <row r="19" ht="54" customHeight="1" spans="1:10">
      <c r="A19" s="53"/>
      <c r="B19" s="156" t="s">
        <v>85</v>
      </c>
      <c r="C19" s="157" t="s">
        <v>175</v>
      </c>
      <c r="D19" s="13" t="s">
        <v>176</v>
      </c>
      <c r="E19" s="13"/>
      <c r="F19" s="158">
        <v>1</v>
      </c>
      <c r="G19" s="159">
        <v>1</v>
      </c>
      <c r="H19" s="7">
        <v>3</v>
      </c>
      <c r="I19" s="8">
        <v>3</v>
      </c>
      <c r="J19" s="176"/>
    </row>
    <row r="20" ht="90.65" customHeight="1" spans="1:10">
      <c r="A20" s="53"/>
      <c r="B20" s="160"/>
      <c r="C20" s="157" t="s">
        <v>177</v>
      </c>
      <c r="D20" s="13" t="s">
        <v>178</v>
      </c>
      <c r="E20" s="13"/>
      <c r="F20" s="158">
        <v>0.95</v>
      </c>
      <c r="G20" s="159">
        <v>0.9</v>
      </c>
      <c r="H20" s="7">
        <v>3</v>
      </c>
      <c r="I20" s="8">
        <v>2.5</v>
      </c>
      <c r="J20" s="176"/>
    </row>
    <row r="21" ht="73.25" customHeight="1" spans="1:10">
      <c r="A21" s="53"/>
      <c r="B21" s="160"/>
      <c r="C21" s="161" t="s">
        <v>179</v>
      </c>
      <c r="D21" s="13" t="s">
        <v>180</v>
      </c>
      <c r="E21" s="13"/>
      <c r="F21" s="158">
        <v>1</v>
      </c>
      <c r="G21" s="162">
        <v>1</v>
      </c>
      <c r="H21" s="163">
        <v>4</v>
      </c>
      <c r="I21" s="163">
        <v>4</v>
      </c>
      <c r="J21" s="176"/>
    </row>
    <row r="22" ht="73.25" customHeight="1" spans="1:10">
      <c r="A22" s="53"/>
      <c r="B22" s="164" t="s">
        <v>103</v>
      </c>
      <c r="C22" s="115" t="s">
        <v>181</v>
      </c>
      <c r="D22" s="121" t="s">
        <v>182</v>
      </c>
      <c r="E22" s="121"/>
      <c r="F22" s="165" t="s">
        <v>183</v>
      </c>
      <c r="G22" s="116" t="s">
        <v>392</v>
      </c>
      <c r="H22" s="122">
        <v>5</v>
      </c>
      <c r="I22" s="125">
        <v>4</v>
      </c>
      <c r="J22" s="176"/>
    </row>
    <row r="23" ht="56.4" customHeight="1" spans="1:10">
      <c r="A23" s="54"/>
      <c r="B23" s="166"/>
      <c r="C23" s="13" t="s">
        <v>185</v>
      </c>
      <c r="D23" s="13" t="s">
        <v>400</v>
      </c>
      <c r="E23" s="13" t="s">
        <v>187</v>
      </c>
      <c r="F23" s="167" t="s">
        <v>188</v>
      </c>
      <c r="G23" s="58"/>
      <c r="H23" s="7">
        <v>5</v>
      </c>
      <c r="I23" s="7">
        <v>5</v>
      </c>
      <c r="J23" s="60"/>
    </row>
    <row r="24" ht="19.75" customHeight="1" spans="1:10">
      <c r="A24" s="168" t="s">
        <v>189</v>
      </c>
      <c r="B24" s="168" t="s">
        <v>190</v>
      </c>
      <c r="C24" s="168" t="s">
        <v>191</v>
      </c>
      <c r="D24" s="58" t="s">
        <v>110</v>
      </c>
      <c r="E24" s="169" t="s">
        <v>192</v>
      </c>
      <c r="F24" s="170">
        <v>0.9</v>
      </c>
      <c r="G24" s="169"/>
      <c r="H24" s="169">
        <v>10</v>
      </c>
      <c r="I24" s="168">
        <v>9</v>
      </c>
      <c r="J24" s="58"/>
    </row>
    <row r="25" ht="31.25" customHeight="1" spans="1:10">
      <c r="A25" s="53"/>
      <c r="B25" s="53"/>
      <c r="C25" s="53"/>
      <c r="D25" s="58" t="s">
        <v>112</v>
      </c>
      <c r="E25" s="171"/>
      <c r="F25" s="171"/>
      <c r="G25" s="171"/>
      <c r="H25" s="171"/>
      <c r="I25" s="53"/>
      <c r="J25" s="58"/>
    </row>
    <row r="26" ht="23.4" customHeight="1" spans="1:10">
      <c r="A26" s="53"/>
      <c r="B26" s="53"/>
      <c r="C26" s="53"/>
      <c r="D26" s="58" t="s">
        <v>113</v>
      </c>
      <c r="E26" s="171"/>
      <c r="F26" s="171"/>
      <c r="G26" s="171"/>
      <c r="H26" s="171"/>
      <c r="I26" s="53"/>
      <c r="J26" s="58"/>
    </row>
    <row r="27" ht="23.4" customHeight="1" spans="1:10">
      <c r="A27" s="54"/>
      <c r="B27" s="54"/>
      <c r="C27" s="54"/>
      <c r="D27" s="58" t="s">
        <v>114</v>
      </c>
      <c r="E27" s="171"/>
      <c r="F27" s="171"/>
      <c r="G27" s="171"/>
      <c r="H27" s="171"/>
      <c r="I27" s="54"/>
      <c r="J27" s="58"/>
    </row>
    <row r="28" ht="34.5" customHeight="1" spans="1:10">
      <c r="A28" s="58"/>
      <c r="B28" s="144" t="s">
        <v>115</v>
      </c>
      <c r="C28" s="58"/>
      <c r="D28" s="58"/>
      <c r="E28" s="58"/>
      <c r="F28" s="58"/>
      <c r="G28" s="58"/>
      <c r="H28" s="172">
        <f>SUM(H2:H27)</f>
        <v>100</v>
      </c>
      <c r="I28" s="172">
        <f>SUM(I2:I27)</f>
        <v>88.5</v>
      </c>
      <c r="J28" s="58"/>
    </row>
  </sheetData>
  <mergeCells count="14">
    <mergeCell ref="A3:A17"/>
    <mergeCell ref="A18:A23"/>
    <mergeCell ref="A24:A27"/>
    <mergeCell ref="B3:B6"/>
    <mergeCell ref="B7:B14"/>
    <mergeCell ref="B16:B17"/>
    <mergeCell ref="B19:B21"/>
    <mergeCell ref="B22:B23"/>
    <mergeCell ref="B24:B27"/>
    <mergeCell ref="C24:C27"/>
    <mergeCell ref="E24:E27"/>
    <mergeCell ref="F24:F27"/>
    <mergeCell ref="H24:H27"/>
    <mergeCell ref="I24:I27"/>
  </mergeCells>
  <pageMargins left="0.7" right="0.7" top="0.75" bottom="0.75" header="0.3" footer="0.3"/>
  <pageSetup paperSize="9" scale="6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附件1-基础数据表</vt:lpstr>
      <vt:lpstr>项目支出 (就业专项经费) -原</vt:lpstr>
      <vt:lpstr>部门整体支出</vt:lpstr>
      <vt:lpstr>附件2-部门整体支出</vt:lpstr>
      <vt:lpstr>办公设备购置 </vt:lpstr>
      <vt:lpstr>就业资金 </vt:lpstr>
      <vt:lpstr>失业保险自评表</vt:lpstr>
      <vt:lpstr>失业保险支出表 </vt:lpstr>
      <vt:lpstr>(业务工作经费)</vt:lpstr>
      <vt:lpstr>运行维护经费)</vt:lpstr>
      <vt:lpstr>省级专项资金</vt:lpstr>
      <vt:lpstr>附件5 就业补助-报告</vt:lpstr>
      <vt:lpstr>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张立燕</dc:creator>
  <cp:lastModifiedBy>都柏林的小酒馆</cp:lastModifiedBy>
  <dcterms:created xsi:type="dcterms:W3CDTF">2020-05-20T03:16:00Z</dcterms:created>
  <cp:lastPrinted>2024-04-03T02:40:00Z</cp:lastPrinted>
  <dcterms:modified xsi:type="dcterms:W3CDTF">2024-09-12T00:50:55Z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C485EB04C644401D8BE2E45A2E95DD8A_13</vt:lpwstr>
  </property>
  <property fmtid="{D5CDD505-2E9C-101B-9397-08002B2CF9AE}" pid="3" name="KSOProductBuildVer">
    <vt:lpwstr>2052-12.1.0.17857</vt:lpwstr>
  </property>
  <property fmtid="{D5CDD505-2E9C-101B-9397-08002B2CF9AE}" pid="4" name="commondata">
    <vt:lpwstr>eyJoZGlkIjoiYThkMzdjODRiMWJiMWMwZDJiY2E1YjA5ZTBhNDE0NjcifQ==</vt:lpwstr>
  </property>
</Properties>
</file>