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45" windowHeight="8194" tabRatio="694" activeTab="4"/>
  </bookViews>
  <sheets>
    <sheet name="附件1" sheetId="1" r:id="rId1"/>
    <sheet name="附件2" sheetId="2" r:id="rId2"/>
    <sheet name="附件3-1" sheetId="4" r:id="rId3"/>
    <sheet name="附件3-2" sheetId="10" r:id="rId4"/>
    <sheet name="附件3-3" sheetId="7" r:id="rId5"/>
    <sheet name="附件4-2（交流部）" sheetId="6" state="hidden" r:id="rId6"/>
  </sheets>
  <definedNames>
    <definedName name="_xlnm.Print_Area" localSheetId="2">'附件3-1'!$A$1:$I$30</definedName>
    <definedName name="_xlnm.Print_Area" localSheetId="4">'附件3-3'!$A$1:$I$26</definedName>
  </definedNames>
  <calcPr calcId="144525"/>
</workbook>
</file>

<file path=xl/sharedStrings.xml><?xml version="1.0" encoding="utf-8"?>
<sst xmlns="http://schemas.openxmlformats.org/spreadsheetml/2006/main" count="417" uniqueCount="190">
  <si>
    <r>
      <t>附件</t>
    </r>
    <r>
      <rPr>
        <sz val="16"/>
        <rFont val="宋体"/>
        <charset val="134"/>
      </rPr>
      <t>1</t>
    </r>
  </si>
  <si>
    <r>
      <rPr>
        <sz val="18"/>
        <rFont val="Times New Roman"/>
        <charset val="134"/>
      </rPr>
      <t>2022</t>
    </r>
    <r>
      <rPr>
        <sz val="18"/>
        <rFont val="宋体"/>
        <charset val="134"/>
      </rPr>
      <t>年度部门整体支出绩效评价基础数据表</t>
    </r>
  </si>
  <si>
    <t>财政供养人员情况（人）</t>
  </si>
  <si>
    <t>编制数</t>
  </si>
  <si>
    <r>
      <rPr>
        <b/>
        <sz val="9"/>
        <rFont val="Times New Roman"/>
        <charset val="134"/>
      </rPr>
      <t>2022</t>
    </r>
    <r>
      <rPr>
        <b/>
        <sz val="10"/>
        <rFont val="宋体"/>
        <charset val="134"/>
      </rPr>
      <t>年实际在职人数</t>
    </r>
  </si>
  <si>
    <t>控制率</t>
  </si>
  <si>
    <t>经费控制情况（万元）</t>
  </si>
  <si>
    <r>
      <rPr>
        <b/>
        <sz val="9"/>
        <rFont val="Times New Roman"/>
        <charset val="134"/>
      </rPr>
      <t>2021</t>
    </r>
    <r>
      <rPr>
        <b/>
        <sz val="10"/>
        <rFont val="宋体"/>
        <charset val="134"/>
      </rPr>
      <t>年决算数</t>
    </r>
  </si>
  <si>
    <r>
      <rPr>
        <b/>
        <sz val="9"/>
        <rFont val="Times New Roman"/>
        <charset val="134"/>
      </rPr>
      <t>2022</t>
    </r>
    <r>
      <rPr>
        <b/>
        <sz val="10"/>
        <rFont val="宋体"/>
        <charset val="134"/>
      </rPr>
      <t>年预算数</t>
    </r>
  </si>
  <si>
    <r>
      <rPr>
        <b/>
        <sz val="9"/>
        <rFont val="Times New Roman"/>
        <charset val="134"/>
      </rPr>
      <t>2022</t>
    </r>
    <r>
      <rPr>
        <b/>
        <sz val="10"/>
        <rFont val="宋体"/>
        <charset val="134"/>
      </rPr>
      <t>年决算数</t>
    </r>
  </si>
  <si>
    <t>三公经费</t>
  </si>
  <si>
    <r>
      <rPr>
        <b/>
        <sz val="10"/>
        <rFont val="MingLiU"/>
        <charset val="136"/>
      </rPr>
      <t>1</t>
    </r>
    <r>
      <rPr>
        <sz val="10"/>
        <rFont val="MingLiU"/>
        <charset val="136"/>
      </rPr>
      <t>、公务用车购置和维护经费</t>
    </r>
  </si>
  <si>
    <t>其中：公车购置</t>
  </si>
  <si>
    <t xml:space="preserve">        公车运行维护</t>
  </si>
  <si>
    <r>
      <rPr>
        <b/>
        <sz val="10"/>
        <rFont val="MingLiU"/>
        <charset val="136"/>
      </rPr>
      <t>2</t>
    </r>
    <r>
      <rPr>
        <sz val="10"/>
        <rFont val="MingLiU"/>
        <charset val="136"/>
      </rPr>
      <t>、出国经费</t>
    </r>
  </si>
  <si>
    <r>
      <rPr>
        <b/>
        <sz val="10"/>
        <rFont val="MingLiU"/>
        <charset val="136"/>
      </rPr>
      <t>3</t>
    </r>
    <r>
      <rPr>
        <sz val="10"/>
        <rFont val="MingLiU"/>
        <charset val="136"/>
      </rPr>
      <t>、公务接待</t>
    </r>
  </si>
  <si>
    <t>项目支出：</t>
  </si>
  <si>
    <r>
      <rPr>
        <b/>
        <sz val="10"/>
        <rFont val="MingLiU"/>
        <charset val="136"/>
      </rPr>
      <t>1</t>
    </r>
    <r>
      <rPr>
        <sz val="10"/>
        <rFont val="MingLiU"/>
        <charset val="136"/>
      </rPr>
      <t>、业务工作经费</t>
    </r>
  </si>
  <si>
    <r>
      <rPr>
        <b/>
        <sz val="10"/>
        <rFont val="MingLiU"/>
        <charset val="136"/>
      </rPr>
      <t xml:space="preserve">    2</t>
    </r>
    <r>
      <rPr>
        <sz val="10"/>
        <rFont val="宋体"/>
        <charset val="136"/>
      </rPr>
      <t>、省级专项资金（就业补助专项（省级））</t>
    </r>
  </si>
  <si>
    <r>
      <rPr>
        <b/>
        <sz val="10"/>
        <rFont val="MingLiU"/>
        <charset val="136"/>
      </rPr>
      <t xml:space="preserve">    3</t>
    </r>
    <r>
      <rPr>
        <sz val="10"/>
        <rFont val="宋体"/>
        <charset val="136"/>
      </rPr>
      <t>、其他事业发展资金</t>
    </r>
  </si>
  <si>
    <t>公用经费</t>
  </si>
  <si>
    <t>其中：办公经费</t>
  </si>
  <si>
    <t xml:space="preserve">     水费、电费、差旅费</t>
  </si>
  <si>
    <t xml:space="preserve">     会议费、培训费</t>
  </si>
  <si>
    <t>政府采购金额</t>
  </si>
  <si>
    <t>部门基本支出预算调整</t>
  </si>
  <si>
    <r>
      <rPr>
        <sz val="10"/>
        <rFont val="宋体"/>
        <charset val="134"/>
      </rPr>
      <t>楼堂馆所控制情况</t>
    </r>
    <r>
      <rPr>
        <sz val="10"/>
        <rFont val="MingLiU"/>
        <charset val="136"/>
      </rPr>
      <t xml:space="preserve">
</t>
    </r>
    <r>
      <rPr>
        <b/>
        <sz val="10"/>
        <rFont val="宋体"/>
        <charset val="134"/>
      </rPr>
      <t>（</t>
    </r>
    <r>
      <rPr>
        <b/>
        <sz val="10"/>
        <rFont val="MingLiU"/>
        <charset val="136"/>
      </rPr>
      <t>2022</t>
    </r>
    <r>
      <rPr>
        <sz val="10"/>
        <rFont val="宋体"/>
        <charset val="134"/>
      </rPr>
      <t>年完工项目）</t>
    </r>
  </si>
  <si>
    <r>
      <rPr>
        <sz val="10"/>
        <rFont val="宋体"/>
        <charset val="134"/>
      </rPr>
      <t>批复规模</t>
    </r>
    <r>
      <rPr>
        <b/>
        <sz val="10"/>
        <rFont val="宋体"/>
        <charset val="134"/>
      </rPr>
      <t>（</t>
    </r>
    <r>
      <rPr>
        <b/>
        <sz val="10"/>
        <rFont val="MingLiU"/>
        <charset val="136"/>
      </rPr>
      <t>m²</t>
    </r>
    <r>
      <rPr>
        <b/>
        <sz val="10"/>
        <rFont val="宋体"/>
        <charset val="134"/>
      </rPr>
      <t>）</t>
    </r>
  </si>
  <si>
    <t>实际规模（m²）</t>
  </si>
  <si>
    <t>规模控制率</t>
  </si>
  <si>
    <t>预算投资（万元）</t>
  </si>
  <si>
    <t>实际投资（万元）</t>
  </si>
  <si>
    <t>投资概算控制率</t>
  </si>
  <si>
    <t>厉行节约保障措施</t>
  </si>
  <si>
    <r>
      <rPr>
        <sz val="10"/>
        <rFont val="宋体"/>
        <charset val="134"/>
      </rPr>
      <t>说明：</t>
    </r>
    <r>
      <rPr>
        <sz val="10"/>
        <rFont val="Times New Roman"/>
        <charset val="134"/>
      </rPr>
      <t>“</t>
    </r>
    <r>
      <rPr>
        <sz val="10"/>
        <rFont val="宋体"/>
        <charset val="134"/>
      </rPr>
      <t>项目支出</t>
    </r>
    <r>
      <rPr>
        <sz val="10"/>
        <rFont val="Times New Roman"/>
        <charset val="134"/>
      </rPr>
      <t>”</t>
    </r>
    <r>
      <rPr>
        <sz val="10"/>
        <rFont val="宋体"/>
        <charset val="134"/>
      </rPr>
      <t>需要填报基本支出以外的所有项目支出情况，</t>
    </r>
    <r>
      <rPr>
        <sz val="10"/>
        <rFont val="Times New Roman"/>
        <charset val="134"/>
      </rPr>
      <t>“</t>
    </r>
    <r>
      <rPr>
        <sz val="10"/>
        <rFont val="宋体"/>
        <charset val="134"/>
      </rPr>
      <t>公用经费，填报基本支出中的一般商品和服务支出。</t>
    </r>
  </si>
  <si>
    <r>
      <t>附件</t>
    </r>
    <r>
      <rPr>
        <sz val="16"/>
        <rFont val="宋体"/>
        <charset val="134"/>
      </rPr>
      <t>2</t>
    </r>
  </si>
  <si>
    <r>
      <rPr>
        <sz val="18"/>
        <rFont val="Times New Roman"/>
        <charset val="134"/>
      </rPr>
      <t>2022</t>
    </r>
    <r>
      <rPr>
        <sz val="18"/>
        <rFont val="宋体"/>
        <charset val="134"/>
      </rPr>
      <t>年度部门整体支出绩效自评表</t>
    </r>
  </si>
  <si>
    <t>省级预算部门名称</t>
  </si>
  <si>
    <t>湖南省人力资源服务中心</t>
  </si>
  <si>
    <r>
      <rPr>
        <sz val="10"/>
        <rFont val="宋体"/>
        <charset val="134"/>
      </rPr>
      <t>年度预算申请</t>
    </r>
    <r>
      <rPr>
        <sz val="10"/>
        <rFont val="MingLiU"/>
        <charset val="136"/>
      </rPr>
      <t xml:space="preserve">
</t>
    </r>
    <r>
      <rPr>
        <sz val="10"/>
        <rFont val="宋体"/>
        <charset val="134"/>
      </rPr>
      <t>（万元）</t>
    </r>
  </si>
  <si>
    <r>
      <rPr>
        <sz val="10"/>
        <rFont val="MingLiU"/>
        <charset val="136"/>
      </rPr>
      <t>年初预算数</t>
    </r>
  </si>
  <si>
    <r>
      <rPr>
        <sz val="10"/>
        <rFont val="MingLiU"/>
        <charset val="136"/>
      </rPr>
      <t>全年预算数</t>
    </r>
  </si>
  <si>
    <r>
      <rPr>
        <sz val="10"/>
        <rFont val="MingLiU"/>
        <charset val="136"/>
      </rPr>
      <t>全年执行数</t>
    </r>
  </si>
  <si>
    <r>
      <rPr>
        <sz val="10"/>
        <rFont val="MingLiU"/>
        <charset val="136"/>
      </rPr>
      <t>分值</t>
    </r>
  </si>
  <si>
    <r>
      <rPr>
        <sz val="10"/>
        <rFont val="MingLiU"/>
        <charset val="136"/>
      </rPr>
      <t>执行率</t>
    </r>
  </si>
  <si>
    <r>
      <rPr>
        <sz val="10"/>
        <rFont val="MingLiU"/>
        <charset val="136"/>
      </rPr>
      <t>得分</t>
    </r>
  </si>
  <si>
    <r>
      <rPr>
        <sz val="10"/>
        <rFont val="MingLiU"/>
        <charset val="136"/>
      </rPr>
      <t>年度资金总额</t>
    </r>
  </si>
  <si>
    <r>
      <rPr>
        <sz val="10"/>
        <rFont val="Arial"/>
        <charset val="134"/>
      </rPr>
      <t xml:space="preserve">               3
</t>
    </r>
    <r>
      <rPr>
        <sz val="10"/>
        <rFont val="宋体"/>
        <charset val="134"/>
      </rPr>
      <t>（说明：受新冠疫情影响，部分公共招聘活动无法开展，导致进度偏低</t>
    </r>
  </si>
  <si>
    <r>
      <rPr>
        <sz val="10"/>
        <rFont val="MingLiU"/>
        <charset val="136"/>
      </rPr>
      <t>按收入性质分：</t>
    </r>
  </si>
  <si>
    <r>
      <rPr>
        <sz val="10"/>
        <rFont val="MingLiU"/>
        <charset val="136"/>
      </rPr>
      <t>按支出性质分：</t>
    </r>
  </si>
  <si>
    <t>其中： 一般公共预算：1475.38</t>
  </si>
  <si>
    <t>其中：基本支出：579.65</t>
  </si>
  <si>
    <t xml:space="preserve">     政府性基金拨款：</t>
  </si>
  <si>
    <t xml:space="preserve">      项目支出：471.06</t>
  </si>
  <si>
    <t>纳入专户管理的非税收入拨款：</t>
  </si>
  <si>
    <t xml:space="preserve">                 其他资金：305.28</t>
  </si>
  <si>
    <t>年度总体目标</t>
  </si>
  <si>
    <t>预期目标</t>
  </si>
  <si>
    <t>实际完成情况</t>
  </si>
  <si>
    <r>
      <rPr>
        <sz val="10"/>
        <rFont val="宋体"/>
        <charset val="134"/>
      </rPr>
      <t>一、档案管理：加强流动人员人事档案管理工作</t>
    </r>
    <r>
      <rPr>
        <sz val="10"/>
        <rFont val="MingLiU"/>
        <charset val="136"/>
      </rPr>
      <t xml:space="preserve">
</t>
    </r>
    <r>
      <rPr>
        <sz val="10"/>
        <rFont val="宋体"/>
        <charset val="134"/>
      </rPr>
      <t>二、人才交流：做好稳就业工作</t>
    </r>
    <r>
      <rPr>
        <sz val="10"/>
        <rFont val="MingLiU"/>
        <charset val="136"/>
      </rPr>
      <t xml:space="preserve">
</t>
    </r>
    <r>
      <rPr>
        <sz val="10"/>
        <rFont val="宋体"/>
        <charset val="134"/>
      </rPr>
      <t>三、大院运维：1、完成大院物业招投标工作；2、定期维护大院绿化、水电设施、电梯设施、停车设施、大院日常维修等。</t>
    </r>
    <r>
      <rPr>
        <sz val="10"/>
        <rFont val="MingLiU"/>
        <charset val="136"/>
      </rPr>
      <t xml:space="preserve">
</t>
    </r>
  </si>
  <si>
    <t xml:space="preserve">一、档案管理：提供免费的流动人员人事档案基本公共服务，加强流动人员人事档案日常管理，流动人员人事档案管理工作取得了成效。截止2022年12月底，新增流动人员人事档案7863卷，转出档案4716卷，库存档案234701卷，户籍托管人数5039人。装订整理3900卷，数字化档案8385卷。累计办理相关业务36487人次。
二、人才交流：基本实现了全省就业局势稳定。
三、大院运维：1、完成大院物业招投标工作，协助完成新老物业交接工作；2、日常巡查，及时维修各类设备。 </t>
  </si>
  <si>
    <r>
      <rPr>
        <sz val="10"/>
        <rFont val="MingLiU"/>
        <charset val="136"/>
      </rPr>
      <t>绩效指标</t>
    </r>
  </si>
  <si>
    <r>
      <rPr>
        <sz val="10"/>
        <rFont val="MingLiU"/>
        <charset val="136"/>
      </rPr>
      <t>一级指标</t>
    </r>
  </si>
  <si>
    <t>二级指标</t>
  </si>
  <si>
    <t>三级指标</t>
  </si>
  <si>
    <t>年度指标值</t>
  </si>
  <si>
    <t>实际完成值</t>
  </si>
  <si>
    <t>分值</t>
  </si>
  <si>
    <t>得分</t>
  </si>
  <si>
    <t>偏差原因分析及改进措施</t>
  </si>
  <si>
    <r>
      <rPr>
        <sz val="10"/>
        <rFont val="宋体"/>
        <charset val="134"/>
      </rPr>
      <t>产出指标</t>
    </r>
    <r>
      <rPr>
        <sz val="10"/>
        <rFont val="MingLiU"/>
        <charset val="136"/>
      </rPr>
      <t xml:space="preserve"> </t>
    </r>
    <r>
      <rPr>
        <b/>
        <sz val="10"/>
        <rFont val="宋体"/>
        <charset val="134"/>
      </rPr>
      <t>（5</t>
    </r>
    <r>
      <rPr>
        <b/>
        <sz val="10"/>
        <rFont val="MingLiU"/>
        <charset val="136"/>
      </rPr>
      <t>0</t>
    </r>
    <r>
      <rPr>
        <sz val="10"/>
        <rFont val="宋体"/>
        <charset val="134"/>
      </rPr>
      <t>分）</t>
    </r>
  </si>
  <si>
    <t>数量指标</t>
  </si>
  <si>
    <t>在职人员控制率</t>
  </si>
  <si>
    <t>库存人事档案数字化完成情况</t>
  </si>
  <si>
    <t>6000卷</t>
  </si>
  <si>
    <t>8385卷</t>
  </si>
  <si>
    <t>举办公共招聘活动次数</t>
  </si>
  <si>
    <t>≧3场（次）</t>
  </si>
  <si>
    <t>24场</t>
  </si>
  <si>
    <t>开展初级职称评审会</t>
  </si>
  <si>
    <t>4次</t>
  </si>
  <si>
    <t>质量指标</t>
  </si>
  <si>
    <t>人事档案管理服务质量</t>
  </si>
  <si>
    <t>优</t>
  </si>
  <si>
    <t>职称工作服务质量</t>
  </si>
  <si>
    <t>时效指标</t>
  </si>
  <si>
    <t>及时完成大院物业招投标工作</t>
  </si>
  <si>
    <t>年内</t>
  </si>
  <si>
    <t>查漏补缺，及时完成大院维修破损</t>
  </si>
  <si>
    <t>成本指标</t>
  </si>
  <si>
    <t>项目成本控制情况</t>
  </si>
  <si>
    <t>合理控制</t>
  </si>
  <si>
    <r>
      <rPr>
        <sz val="10"/>
        <rFont val="宋体"/>
        <charset val="134"/>
      </rPr>
      <t>效益指标</t>
    </r>
    <r>
      <rPr>
        <sz val="10"/>
        <rFont val="MingLiU"/>
        <charset val="136"/>
      </rPr>
      <t xml:space="preserve"> </t>
    </r>
    <r>
      <rPr>
        <b/>
        <sz val="10"/>
        <rFont val="宋体"/>
        <charset val="134"/>
      </rPr>
      <t>（</t>
    </r>
    <r>
      <rPr>
        <b/>
        <sz val="10"/>
        <rFont val="MingLiU"/>
        <charset val="136"/>
      </rPr>
      <t>30</t>
    </r>
    <r>
      <rPr>
        <sz val="10"/>
        <rFont val="宋体"/>
        <charset val="134"/>
      </rPr>
      <t>分）</t>
    </r>
  </si>
  <si>
    <t>经济效益指标</t>
  </si>
  <si>
    <t>非税收入执收情况</t>
  </si>
  <si>
    <t>199万元</t>
  </si>
  <si>
    <t>274.35万元</t>
  </si>
  <si>
    <t>社会效益指标</t>
  </si>
  <si>
    <t>完善人才发展体制机制，实现更加充分更高质量就业</t>
  </si>
  <si>
    <t>促进区域内人力资源优化配置，充分发挥公共人力资源服务机构服务人才、促进就业的作用</t>
  </si>
  <si>
    <t>通过在全省范围内开展大中城市和百日千万网络招聘专项行动积极促进高校毕业生等重点群体，实现更加充分更高质量就业</t>
  </si>
  <si>
    <t>全省就业局势情况</t>
  </si>
  <si>
    <t>总体稳定</t>
  </si>
  <si>
    <t>生态效益指标</t>
  </si>
  <si>
    <t>资源节约情况</t>
  </si>
  <si>
    <t>厉行节约</t>
  </si>
  <si>
    <t>可持续影响指标</t>
  </si>
  <si>
    <t>提升湖南人力资源工作的影响力</t>
  </si>
  <si>
    <t>显著</t>
  </si>
  <si>
    <t>行政效能</t>
  </si>
  <si>
    <t>较高</t>
  </si>
  <si>
    <r>
      <rPr>
        <sz val="10"/>
        <rFont val="宋体"/>
        <charset val="134"/>
      </rPr>
      <t>满意度指标</t>
    </r>
    <r>
      <rPr>
        <sz val="10"/>
        <rFont val="MingLiU"/>
        <charset val="136"/>
      </rPr>
      <t xml:space="preserve"> </t>
    </r>
    <r>
      <rPr>
        <sz val="10"/>
        <rFont val="宋体"/>
        <charset val="134"/>
      </rPr>
      <t>（</t>
    </r>
    <r>
      <rPr>
        <b/>
        <sz val="10"/>
        <rFont val="MingLiU"/>
        <charset val="136"/>
      </rPr>
      <t>10</t>
    </r>
    <r>
      <rPr>
        <sz val="10"/>
        <rFont val="宋体"/>
        <charset val="134"/>
      </rPr>
      <t>分）</t>
    </r>
  </si>
  <si>
    <t>服务对象满意指标</t>
  </si>
  <si>
    <t>物业工作满意度</t>
  </si>
  <si>
    <r>
      <rPr>
        <sz val="10"/>
        <rFont val="SimSun"/>
        <charset val="134"/>
      </rPr>
      <t>≧</t>
    </r>
    <r>
      <rPr>
        <sz val="10"/>
        <rFont val="Times New Roman"/>
        <charset val="134"/>
      </rPr>
      <t>95%</t>
    </r>
  </si>
  <si>
    <t>社会公众或服务对象满意度</t>
  </si>
  <si>
    <r>
      <rPr>
        <sz val="10"/>
        <rFont val="宋体"/>
        <charset val="134"/>
      </rPr>
      <t>≧</t>
    </r>
    <r>
      <rPr>
        <sz val="10"/>
        <rFont val="Arial"/>
        <charset val="134"/>
      </rPr>
      <t>95%</t>
    </r>
  </si>
  <si>
    <r>
      <rPr>
        <sz val="10"/>
        <rFont val="MingLiU"/>
        <charset val="136"/>
      </rPr>
      <t>总分</t>
    </r>
  </si>
  <si>
    <t>附件3-1</t>
  </si>
  <si>
    <r>
      <rPr>
        <sz val="18"/>
        <rFont val="Times New Roman"/>
        <charset val="134"/>
      </rPr>
      <t>2022</t>
    </r>
    <r>
      <rPr>
        <sz val="18"/>
        <rFont val="宋体"/>
        <charset val="134"/>
      </rPr>
      <t>年度项目支出绩效自评表</t>
    </r>
  </si>
  <si>
    <t>项目支出名称</t>
  </si>
  <si>
    <t>业务工作经费</t>
  </si>
  <si>
    <t>主管部门</t>
  </si>
  <si>
    <t>湖南省人力资源和社会保障厅</t>
  </si>
  <si>
    <t>实施单位</t>
  </si>
  <si>
    <t>项目资金
（万元）</t>
  </si>
  <si>
    <t>年初预算数</t>
  </si>
  <si>
    <t>全年预算数</t>
  </si>
  <si>
    <t>全年执行数</t>
  </si>
  <si>
    <t>执行率</t>
  </si>
  <si>
    <t>年度资金总额</t>
  </si>
  <si>
    <t>3（含年中追加业务工作经费，受疫情影响，部分项目无法按计划开展）</t>
  </si>
  <si>
    <t>其中：当年财政拨款</t>
  </si>
  <si>
    <t xml:space="preserve">     上年结转资金</t>
  </si>
  <si>
    <t xml:space="preserve">     其他资金</t>
  </si>
  <si>
    <t>一、档案管理：加强流动人员人事档案管理工作
二、大院运维：1、保障大院物业正常运维；2、定期维护大院绿化、水电设施、电梯设施、停车设施等</t>
  </si>
  <si>
    <t>一、档案管理：做好流动人员人事档案管理政策知识宣传，通过视频宣传和发放资料等形式，向社会进行广泛的宣传和引导
二、大院运维：1、完成大院招投标工作，协助完成新老物业交接工作；2、日常监督指导物业各项工作完成情况</t>
  </si>
  <si>
    <t>绩效指标</t>
  </si>
  <si>
    <t>一级指标</t>
  </si>
  <si>
    <r>
      <rPr>
        <sz val="10"/>
        <rFont val="宋体"/>
        <charset val="134"/>
      </rPr>
      <t>产出指标</t>
    </r>
    <r>
      <rPr>
        <sz val="10"/>
        <rFont val="MingLiU"/>
        <charset val="136"/>
      </rPr>
      <t xml:space="preserve"> 
</t>
    </r>
    <r>
      <rPr>
        <b/>
        <sz val="10"/>
        <rFont val="宋体"/>
        <charset val="134"/>
      </rPr>
      <t>（</t>
    </r>
    <r>
      <rPr>
        <b/>
        <sz val="10"/>
        <rFont val="MingLiU"/>
        <charset val="136"/>
      </rPr>
      <t>50</t>
    </r>
    <r>
      <rPr>
        <sz val="10"/>
        <rFont val="宋体"/>
        <charset val="134"/>
      </rPr>
      <t>分）</t>
    </r>
  </si>
  <si>
    <t>人事档案管理质量</t>
  </si>
  <si>
    <t>厉行节约，严格按照政府采购相关制度执行采购工作</t>
  </si>
  <si>
    <t>是</t>
  </si>
  <si>
    <r>
      <rPr>
        <sz val="10"/>
        <rFont val="宋体"/>
        <charset val="134"/>
      </rPr>
      <t>效益指标</t>
    </r>
    <r>
      <rPr>
        <sz val="10"/>
        <rFont val="MingLiU"/>
        <charset val="136"/>
      </rPr>
      <t xml:space="preserve"> 
</t>
    </r>
    <r>
      <rPr>
        <b/>
        <sz val="10"/>
        <rFont val="宋体"/>
        <charset val="134"/>
      </rPr>
      <t>（</t>
    </r>
    <r>
      <rPr>
        <b/>
        <sz val="10"/>
        <rFont val="MingLiU"/>
        <charset val="136"/>
      </rPr>
      <t>30</t>
    </r>
    <r>
      <rPr>
        <sz val="10"/>
        <rFont val="宋体"/>
        <charset val="134"/>
      </rPr>
      <t>分）</t>
    </r>
  </si>
  <si>
    <t>项目成本控制率</t>
  </si>
  <si>
    <t>成本控制较好</t>
  </si>
  <si>
    <t>流动人员人事档案管理服务情况</t>
  </si>
  <si>
    <t>良好</t>
  </si>
  <si>
    <t>流动人员人事档案管理政策知识宣传</t>
  </si>
  <si>
    <r>
      <rPr>
        <sz val="10"/>
        <rFont val="宋体"/>
        <charset val="134"/>
      </rPr>
      <t>满意度指标</t>
    </r>
    <r>
      <rPr>
        <b/>
        <sz val="10"/>
        <rFont val="宋体"/>
        <charset val="134"/>
      </rPr>
      <t>（</t>
    </r>
    <r>
      <rPr>
        <b/>
        <sz val="10"/>
        <rFont val="MingLiU"/>
        <charset val="136"/>
      </rPr>
      <t>10</t>
    </r>
    <r>
      <rPr>
        <sz val="10"/>
        <rFont val="宋体"/>
        <charset val="134"/>
      </rPr>
      <t>分）</t>
    </r>
  </si>
  <si>
    <t>服务对象满意度指标</t>
  </si>
  <si>
    <t>总分</t>
  </si>
  <si>
    <t>备注：一个一级项目支出一张表。如，业务工作经费，运行维护经费，其他事业发展类资金…各一张表。</t>
  </si>
  <si>
    <t>附件3-2</t>
  </si>
  <si>
    <t>省级专项资金</t>
  </si>
  <si>
    <t>（说明：该项为上年结转就业专项资金，受新冠疫情影响，部分公共招聘活动无法开展，导致进度偏低）</t>
  </si>
  <si>
    <t>一是围绕中央和省委人才工作会议精神，党中央国务院“稳”就业决策部署，开展系列公共招聘活动；
二是充分发挥人力资源市场供求研判就业的基础性作用，继续夯实人力资源市场供求监测分析工作。</t>
  </si>
  <si>
    <t>基本完成预期目标</t>
  </si>
  <si>
    <t>达成初步就业意向率</t>
  </si>
  <si>
    <t>≧15%</t>
  </si>
  <si>
    <t>工作推进及时性</t>
  </si>
  <si>
    <t>严格按照相关文件要求，按规定的时间节点稳步推进各项工作</t>
  </si>
  <si>
    <t>按照人社部要求，如期开展了大中城市联合招聘高校毕业生专场活动和百日千万网络招聘活动，以及稳步推进“湘人才”系列公共招聘活动</t>
  </si>
  <si>
    <t>项目采购成本控制情况</t>
  </si>
  <si>
    <t>严格按照省财政和省厅关于政府采购的相关规定执行</t>
  </si>
  <si>
    <t>企业用工招聘成本控制率</t>
  </si>
  <si>
    <t>搭建用人单位和求职者的双向对接“桥梁”，帮助企业降低用工招聘成本</t>
  </si>
  <si>
    <t>通过各类专项招聘活动积极促进用人单位和求职者的双向对接，降低企业用工招聘成本</t>
  </si>
  <si>
    <t>开展招聘活动中资源节约情况</t>
  </si>
  <si>
    <t>环保节约</t>
  </si>
  <si>
    <t>效果明显</t>
  </si>
  <si>
    <t>公共就业服务满意度</t>
  </si>
  <si>
    <t>≧85%</t>
  </si>
  <si>
    <t>附件3-3</t>
  </si>
  <si>
    <t>其他事业发展资金</t>
  </si>
  <si>
    <t>（说明：含年中追加就业专项资金，受新冠疫情影响，部分公共招聘活动无法开展，导致进度偏低）</t>
  </si>
  <si>
    <t>一、档案管理：加强流动人员人事档案管理工作
二、大院运维：做好大院日常运维工作三、人才交流：做好稳就业工作</t>
  </si>
  <si>
    <t>一、档案管理：推进库存档案数字化工作，参照干部人事档案数字化相关技术标准推进，保证数字档案的真实性、完整性、可用性、安全性；逐步实现档案库房智能化管理,提高服务效率。
二、大院运维：大院日常维修完成良好三、基本实现了全省就业局势稳定</t>
  </si>
  <si>
    <t>大院运维质量</t>
  </si>
  <si>
    <t>流动人员人事档案整理及数字化服务项目完成情况</t>
  </si>
  <si>
    <t>年内完成</t>
  </si>
  <si>
    <t>大院运行维护完成时限情况</t>
  </si>
  <si>
    <t>定期巡查，及时完成</t>
  </si>
  <si>
    <t>成本控制良好</t>
  </si>
  <si>
    <r>
      <rPr>
        <sz val="10"/>
        <rFont val="宋体"/>
        <charset val="134"/>
      </rPr>
      <t>≧</t>
    </r>
    <r>
      <rPr>
        <sz val="10"/>
        <rFont val="宋体"/>
        <charset val="134"/>
      </rPr>
      <t>95%</t>
    </r>
  </si>
  <si>
    <t>附件4-2</t>
  </si>
  <si>
    <r>
      <rPr>
        <sz val="12"/>
        <rFont val="宋体"/>
        <charset val="134"/>
      </rPr>
      <t>填表人</t>
    </r>
    <r>
      <rPr>
        <sz val="12"/>
        <rFont val="MingLiU"/>
        <charset val="136"/>
      </rPr>
      <t>:</t>
    </r>
  </si>
  <si>
    <r>
      <rPr>
        <sz val="12"/>
        <rFont val="宋体"/>
        <charset val="134"/>
      </rPr>
      <t>填报日期</t>
    </r>
    <r>
      <rPr>
        <sz val="12"/>
        <rFont val="MingLiU"/>
        <charset val="136"/>
      </rPr>
      <t>:</t>
    </r>
  </si>
  <si>
    <t>部门负责人：</t>
  </si>
  <si>
    <t>业务分管主任：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</si>
</sst>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0"/>
      <name val="Arial"/>
      <charset val="134"/>
    </font>
    <font>
      <sz val="12"/>
      <name val="Arial"/>
      <charset val="134"/>
    </font>
    <font>
      <sz val="15"/>
      <name val="宋体"/>
      <charset val="134"/>
    </font>
    <font>
      <sz val="18"/>
      <name val="Times New Roman"/>
      <charset val="134"/>
    </font>
    <font>
      <sz val="10"/>
      <name val="宋体"/>
      <charset val="134"/>
    </font>
    <font>
      <sz val="10"/>
      <name val="MingLiU"/>
      <charset val="136"/>
    </font>
    <font>
      <b/>
      <sz val="10"/>
      <name val="MingLiU"/>
      <charset val="136"/>
    </font>
    <font>
      <sz val="10"/>
      <color rgb="FFFF0000"/>
      <name val="宋体"/>
      <charset val="134"/>
    </font>
    <font>
      <sz val="10"/>
      <color rgb="FFFF0000"/>
      <name val="MingLiU"/>
      <charset val="136"/>
    </font>
    <font>
      <sz val="10"/>
      <color rgb="FF000000"/>
      <name val="宋体"/>
      <charset val="134"/>
      <scheme val="minor"/>
    </font>
    <font>
      <sz val="10"/>
      <color theme="1"/>
      <name val="黑体"/>
      <charset val="134"/>
    </font>
    <font>
      <sz val="12"/>
      <name val="宋体"/>
      <charset val="134"/>
    </font>
    <font>
      <sz val="10"/>
      <color rgb="FFFF0000"/>
      <name val="Arial"/>
      <charset val="134"/>
    </font>
    <font>
      <sz val="10"/>
      <color theme="1"/>
      <name val="Arial"/>
      <charset val="134"/>
    </font>
    <font>
      <sz val="15"/>
      <name val="MingLiU"/>
      <charset val="136"/>
    </font>
    <font>
      <sz val="10"/>
      <color theme="1"/>
      <name val="宋体"/>
      <charset val="134"/>
    </font>
    <font>
      <sz val="10"/>
      <color theme="1"/>
      <name val="MingLiU"/>
      <charset val="136"/>
    </font>
    <font>
      <b/>
      <sz val="9"/>
      <name val="Times New Roman"/>
      <charset val="134"/>
    </font>
    <font>
      <sz val="10.5"/>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8"/>
      <name val="宋体"/>
      <charset val="134"/>
    </font>
    <font>
      <b/>
      <sz val="10"/>
      <name val="宋体"/>
      <charset val="134"/>
    </font>
    <font>
      <sz val="12"/>
      <name val="MingLiU"/>
      <charset val="136"/>
    </font>
    <font>
      <sz val="10"/>
      <name val="SimSun"/>
      <charset val="134"/>
    </font>
    <font>
      <sz val="10"/>
      <name val="Times New Roman"/>
      <charset val="134"/>
    </font>
    <font>
      <sz val="16"/>
      <name val="宋体"/>
      <charset val="134"/>
    </font>
    <font>
      <sz val="10"/>
      <name val="宋体"/>
      <charset val="136"/>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right style="medium">
        <color auto="1"/>
      </right>
      <top/>
      <bottom style="medium">
        <color auto="1"/>
      </bottom>
      <diagonal/>
    </border>
    <border>
      <left style="medium">
        <color rgb="FF000000"/>
      </left>
      <right/>
      <top style="medium">
        <color auto="1"/>
      </top>
      <bottom style="medium">
        <color auto="1"/>
      </bottom>
      <diagonal/>
    </border>
    <border>
      <left/>
      <right style="medium">
        <color rgb="FF000000"/>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20"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9"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0" borderId="0" applyBorder="0"/>
    <xf numFmtId="0" fontId="19" fillId="8" borderId="21"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23" fillId="10" borderId="0" applyNumberFormat="0" applyBorder="0" applyAlignment="0" applyProtection="0">
      <alignment vertical="center"/>
    </xf>
    <xf numFmtId="0" fontId="26" fillId="0" borderId="23" applyNumberFormat="0" applyFill="0" applyAlignment="0" applyProtection="0">
      <alignment vertical="center"/>
    </xf>
    <xf numFmtId="0" fontId="23" fillId="11" borderId="0" applyNumberFormat="0" applyBorder="0" applyAlignment="0" applyProtection="0">
      <alignment vertical="center"/>
    </xf>
    <xf numFmtId="0" fontId="32" fillId="12" borderId="24" applyNumberFormat="0" applyAlignment="0" applyProtection="0">
      <alignment vertical="center"/>
    </xf>
    <xf numFmtId="0" fontId="33" fillId="12" borderId="20" applyNumberFormat="0" applyAlignment="0" applyProtection="0">
      <alignment vertical="center"/>
    </xf>
    <xf numFmtId="0" fontId="34" fillId="13" borderId="25"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pplyBorder="0">
      <alignment vertical="center"/>
    </xf>
  </cellStyleXfs>
  <cellXfs count="179">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vertical="top"/>
    </xf>
    <xf numFmtId="0" fontId="3" fillId="0" borderId="0" xfId="0" applyFont="1" applyAlignment="1">
      <alignment horizontal="center" vertical="top"/>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wrapText="1"/>
    </xf>
    <xf numFmtId="0" fontId="0" fillId="0" borderId="2" xfId="0"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xf>
    <xf numFmtId="0" fontId="0" fillId="0" borderId="1" xfId="0" applyBorder="1" applyAlignment="1">
      <alignment horizontal="center" vertical="center"/>
    </xf>
    <xf numFmtId="1" fontId="6" fillId="0" borderId="4" xfId="0" applyNumberFormat="1" applyFont="1" applyBorder="1" applyAlignment="1">
      <alignment horizontal="center" vertical="center"/>
    </xf>
    <xf numFmtId="10" fontId="0" fillId="0" borderId="1" xfId="0" applyNumberFormat="1" applyBorder="1" applyAlignment="1">
      <alignment horizontal="center" vertical="center"/>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0" fillId="0" borderId="7" xfId="0"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8" fillId="0" borderId="3" xfId="0" applyFont="1" applyBorder="1" applyAlignment="1">
      <alignment horizontal="center" vertical="center"/>
    </xf>
    <xf numFmtId="0" fontId="4" fillId="0" borderId="2" xfId="0" applyFont="1" applyBorder="1" applyAlignment="1">
      <alignment horizontal="left" vertical="center" wrapText="1"/>
    </xf>
    <xf numFmtId="0" fontId="0" fillId="0" borderId="3" xfId="0" applyBorder="1" applyAlignment="1">
      <alignment horizontal="left" vertical="center" wrapText="1"/>
    </xf>
    <xf numFmtId="0" fontId="4" fillId="0" borderId="5"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6" xfId="0" applyFont="1" applyBorder="1" applyAlignment="1">
      <alignment horizontal="center" vertical="center"/>
    </xf>
    <xf numFmtId="9" fontId="0" fillId="0" borderId="1" xfId="0" applyNumberFormat="1" applyBorder="1" applyAlignment="1">
      <alignment horizontal="center" vertical="center"/>
    </xf>
    <xf numFmtId="0" fontId="5" fillId="0" borderId="7" xfId="0" applyFont="1" applyBorder="1" applyAlignment="1">
      <alignment horizontal="center" vertical="center"/>
    </xf>
    <xf numFmtId="0" fontId="0" fillId="0" borderId="1" xfId="0" applyBorder="1" applyAlignment="1">
      <alignment horizontal="center" vertical="center" wrapText="1"/>
    </xf>
    <xf numFmtId="0" fontId="4" fillId="0" borderId="6" xfId="0" applyFont="1" applyBorder="1" applyAlignment="1">
      <alignment horizontal="center" vertical="center"/>
    </xf>
    <xf numFmtId="0" fontId="0" fillId="0" borderId="5" xfId="0" applyBorder="1" applyAlignment="1">
      <alignment horizontal="center" vertical="center" wrapText="1"/>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xf>
    <xf numFmtId="0" fontId="0" fillId="0" borderId="0" xfId="0" applyAlignment="1">
      <alignment horizontal="center" vertical="center"/>
    </xf>
    <xf numFmtId="1" fontId="6" fillId="0" borderId="1" xfId="0" applyNumberFormat="1" applyFont="1" applyBorder="1" applyAlignment="1">
      <alignment horizontal="center" vertical="center"/>
    </xf>
    <xf numFmtId="0" fontId="4" fillId="0" borderId="0" xfId="0" applyFont="1" applyAlignment="1">
      <alignment horizontal="left" vertical="center"/>
    </xf>
    <xf numFmtId="0" fontId="11" fillId="0" borderId="0" xfId="0" applyFont="1" applyAlignment="1">
      <alignment vertical="top"/>
    </xf>
    <xf numFmtId="0" fontId="8" fillId="0" borderId="4" xfId="0" applyFont="1" applyBorder="1" applyAlignment="1">
      <alignment horizontal="center" vertical="center"/>
    </xf>
    <xf numFmtId="0" fontId="0" fillId="0" borderId="4" xfId="0" applyBorder="1" applyAlignment="1">
      <alignment horizontal="left" vertical="center" wrapText="1"/>
    </xf>
    <xf numFmtId="0" fontId="4" fillId="0" borderId="1" xfId="0" applyFont="1" applyBorder="1" applyAlignment="1">
      <alignment horizontal="left" vertical="center" wrapText="1"/>
    </xf>
    <xf numFmtId="0" fontId="0" fillId="0" borderId="1" xfId="0" applyFont="1" applyBorder="1" applyAlignment="1">
      <alignment horizontal="center" vertical="center"/>
    </xf>
    <xf numFmtId="0" fontId="12"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 fontId="4" fillId="0" borderId="1" xfId="0" applyNumberFormat="1" applyFont="1" applyBorder="1" applyAlignment="1">
      <alignment horizontal="center" vertical="center"/>
    </xf>
    <xf numFmtId="0" fontId="4" fillId="0" borderId="0" xfId="0" applyFont="1">
      <alignment vertical="center"/>
    </xf>
    <xf numFmtId="0" fontId="1" fillId="0" borderId="0" xfId="50" applyFont="1" applyAlignment="1">
      <alignment horizontal="left" vertical="center"/>
    </xf>
    <xf numFmtId="0" fontId="0" fillId="0" borderId="0" xfId="50">
      <alignment vertical="center"/>
    </xf>
    <xf numFmtId="0" fontId="2" fillId="0" borderId="0" xfId="50" applyFont="1" applyAlignment="1">
      <alignment vertical="top"/>
    </xf>
    <xf numFmtId="0" fontId="3" fillId="0" borderId="0" xfId="50" applyFont="1" applyAlignment="1">
      <alignment horizontal="center" vertical="top"/>
    </xf>
    <xf numFmtId="0" fontId="4" fillId="0" borderId="1" xfId="50" applyFont="1" applyBorder="1" applyAlignment="1">
      <alignment horizontal="center" vertical="center" wrapText="1"/>
    </xf>
    <xf numFmtId="0" fontId="4" fillId="0" borderId="2" xfId="50" applyFont="1" applyBorder="1" applyAlignment="1">
      <alignment horizontal="center" vertical="center"/>
    </xf>
    <xf numFmtId="0" fontId="0" fillId="0" borderId="3" xfId="50" applyBorder="1" applyAlignment="1">
      <alignment horizontal="center" vertical="center"/>
    </xf>
    <xf numFmtId="0" fontId="4" fillId="0" borderId="1" xfId="50" applyFont="1" applyBorder="1" applyAlignment="1">
      <alignment horizontal="center" vertical="center"/>
    </xf>
    <xf numFmtId="0" fontId="0" fillId="0" borderId="4" xfId="50" applyBorder="1" applyAlignment="1">
      <alignment horizontal="center" vertical="center"/>
    </xf>
    <xf numFmtId="0" fontId="4" fillId="0" borderId="5" xfId="50" applyFont="1" applyBorder="1" applyAlignment="1">
      <alignment horizontal="center" vertical="center" wrapText="1"/>
    </xf>
    <xf numFmtId="0" fontId="0" fillId="0" borderId="2" xfId="50" applyBorder="1" applyAlignment="1">
      <alignment horizontal="center" vertical="center"/>
    </xf>
    <xf numFmtId="0" fontId="5" fillId="0" borderId="6" xfId="50" applyFont="1" applyBorder="1" applyAlignment="1">
      <alignment horizontal="center" vertical="center" wrapText="1"/>
    </xf>
    <xf numFmtId="0" fontId="5" fillId="0" borderId="3" xfId="50" applyFont="1" applyBorder="1" applyAlignment="1">
      <alignment horizontal="center" vertical="center"/>
    </xf>
    <xf numFmtId="0" fontId="0" fillId="0" borderId="1" xfId="50" applyBorder="1" applyAlignment="1">
      <alignment horizontal="center" vertical="center"/>
    </xf>
    <xf numFmtId="1" fontId="6" fillId="0" borderId="4" xfId="50" applyNumberFormat="1" applyFont="1" applyBorder="1" applyAlignment="1">
      <alignment horizontal="center" vertical="center"/>
    </xf>
    <xf numFmtId="10" fontId="0" fillId="0" borderId="1" xfId="50" applyNumberFormat="1" applyBorder="1" applyAlignment="1">
      <alignment horizontal="center" vertical="center"/>
    </xf>
    <xf numFmtId="0" fontId="13" fillId="0" borderId="1" xfId="50" applyFont="1" applyBorder="1" applyAlignment="1">
      <alignment horizontal="center" vertical="center"/>
    </xf>
    <xf numFmtId="0" fontId="5" fillId="0" borderId="7" xfId="50" applyFont="1" applyBorder="1" applyAlignment="1">
      <alignment horizontal="center" vertical="center" wrapText="1"/>
    </xf>
    <xf numFmtId="0" fontId="5" fillId="0" borderId="4" xfId="50" applyFont="1" applyBorder="1" applyAlignment="1">
      <alignment horizontal="center" vertical="center"/>
    </xf>
    <xf numFmtId="0" fontId="0" fillId="0" borderId="7" xfId="50" applyBorder="1" applyAlignment="1">
      <alignment horizontal="center" vertical="center"/>
    </xf>
    <xf numFmtId="0" fontId="4" fillId="0" borderId="2" xfId="50" applyFont="1" applyBorder="1" applyAlignment="1">
      <alignment horizontal="center" vertical="center" wrapText="1"/>
    </xf>
    <xf numFmtId="0" fontId="4" fillId="0" borderId="3" xfId="50" applyFont="1" applyBorder="1" applyAlignment="1">
      <alignment horizontal="center" vertical="center"/>
    </xf>
    <xf numFmtId="0" fontId="4" fillId="0" borderId="4" xfId="50" applyFont="1" applyBorder="1" applyAlignment="1">
      <alignment horizontal="center" vertical="center"/>
    </xf>
    <xf numFmtId="0" fontId="4" fillId="0" borderId="2" xfId="50" applyFont="1" applyBorder="1" applyAlignment="1">
      <alignment horizontal="left" vertical="center" wrapText="1"/>
    </xf>
    <xf numFmtId="0" fontId="0" fillId="0" borderId="3" xfId="50" applyBorder="1" applyAlignment="1">
      <alignment horizontal="left" vertical="center" wrapText="1"/>
    </xf>
    <xf numFmtId="0" fontId="0" fillId="0" borderId="4" xfId="50" applyBorder="1" applyAlignment="1">
      <alignment horizontal="left" vertical="center" wrapText="1"/>
    </xf>
    <xf numFmtId="0" fontId="4" fillId="0" borderId="3" xfId="50" applyFont="1" applyBorder="1" applyAlignment="1">
      <alignment horizontal="center" vertical="center" wrapText="1"/>
    </xf>
    <xf numFmtId="0" fontId="4" fillId="0" borderId="5" xfId="50" applyFont="1" applyBorder="1" applyAlignment="1">
      <alignment horizontal="center" vertical="center"/>
    </xf>
    <xf numFmtId="0" fontId="5" fillId="0" borderId="6" xfId="50" applyFont="1" applyBorder="1" applyAlignment="1">
      <alignment horizontal="center" vertical="center"/>
    </xf>
    <xf numFmtId="1" fontId="4" fillId="0" borderId="1" xfId="50" applyNumberFormat="1" applyFont="1" applyBorder="1" applyAlignment="1">
      <alignment horizontal="center" vertical="center"/>
    </xf>
    <xf numFmtId="9" fontId="4" fillId="0" borderId="1" xfId="50" applyNumberFormat="1" applyFont="1" applyBorder="1" applyAlignment="1">
      <alignment horizontal="center" vertical="center" wrapText="1"/>
    </xf>
    <xf numFmtId="0" fontId="4" fillId="0" borderId="6" xfId="50" applyFont="1" applyBorder="1" applyAlignment="1">
      <alignment horizontal="center" vertical="center" wrapText="1"/>
    </xf>
    <xf numFmtId="0" fontId="9" fillId="0" borderId="8" xfId="50" applyFont="1" applyBorder="1" applyAlignment="1">
      <alignment horizontal="center" vertical="center"/>
    </xf>
    <xf numFmtId="0" fontId="9" fillId="0" borderId="1" xfId="50" applyFont="1" applyBorder="1" applyAlignment="1">
      <alignment horizontal="center" vertical="center"/>
    </xf>
    <xf numFmtId="0" fontId="10" fillId="0" borderId="9" xfId="50" applyFont="1" applyBorder="1" applyAlignment="1">
      <alignment horizontal="center" vertical="center" wrapText="1"/>
    </xf>
    <xf numFmtId="0" fontId="10" fillId="0" borderId="1" xfId="50" applyFont="1" applyBorder="1" applyAlignment="1">
      <alignment horizontal="center" vertical="center" wrapText="1"/>
    </xf>
    <xf numFmtId="1" fontId="6" fillId="0" borderId="1" xfId="50" applyNumberFormat="1" applyFont="1" applyBorder="1" applyAlignment="1">
      <alignment horizontal="center" vertical="center"/>
    </xf>
    <xf numFmtId="0" fontId="4" fillId="0" borderId="0" xfId="50" applyFont="1" applyAlignment="1">
      <alignment horizontal="left" vertical="center"/>
    </xf>
    <xf numFmtId="0" fontId="4" fillId="0" borderId="4" xfId="50" applyFont="1" applyBorder="1" applyAlignment="1">
      <alignment horizontal="center" vertical="center" wrapText="1"/>
    </xf>
    <xf numFmtId="0" fontId="0" fillId="2" borderId="1" xfId="0" applyFill="1" applyBorder="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horizontal="center" vertical="center" wrapText="1"/>
    </xf>
    <xf numFmtId="0" fontId="0" fillId="0" borderId="1" xfId="0" applyFont="1" applyBorder="1" applyAlignment="1">
      <alignment horizontal="center" vertical="center" wrapText="1"/>
    </xf>
    <xf numFmtId="0" fontId="12" fillId="0" borderId="0" xfId="0" applyFont="1">
      <alignment vertical="center"/>
    </xf>
    <xf numFmtId="0" fontId="14" fillId="0" borderId="0" xfId="0" applyFont="1" applyAlignment="1">
      <alignment vertical="top"/>
    </xf>
    <xf numFmtId="0" fontId="0" fillId="0" borderId="2" xfId="0" applyBorder="1" applyAlignment="1">
      <alignment horizontal="left" vertical="top" indent="2"/>
    </xf>
    <xf numFmtId="0" fontId="0" fillId="0" borderId="4" xfId="0" applyBorder="1" applyAlignment="1">
      <alignment horizontal="left" vertical="top" indent="2"/>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15" fillId="0" borderId="2" xfId="0" applyFont="1" applyBorder="1" applyAlignment="1">
      <alignment horizontal="left" vertical="center" indent="1"/>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0" fontId="4" fillId="0" borderId="2"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5" fillId="0" borderId="2" xfId="0" applyFont="1" applyBorder="1" applyAlignment="1">
      <alignment horizontal="left" vertical="top"/>
    </xf>
    <xf numFmtId="0" fontId="16" fillId="0" borderId="3" xfId="0" applyFont="1" applyBorder="1" applyAlignment="1">
      <alignment horizontal="left" vertical="top"/>
    </xf>
    <xf numFmtId="0" fontId="16" fillId="0" borderId="4"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5" fillId="0" borderId="3" xfId="0"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6" xfId="0" applyFont="1" applyBorder="1" applyAlignment="1">
      <alignment horizontal="center" vertical="center"/>
    </xf>
    <xf numFmtId="0" fontId="4" fillId="0" borderId="17" xfId="0" applyFont="1" applyBorder="1" applyAlignment="1">
      <alignment horizontal="center" vertical="center" wrapText="1"/>
    </xf>
    <xf numFmtId="0" fontId="5" fillId="0" borderId="8" xfId="0" applyFont="1" applyBorder="1" applyAlignment="1">
      <alignment horizontal="center" vertical="center"/>
    </xf>
    <xf numFmtId="0" fontId="0" fillId="0" borderId="1" xfId="0" applyFont="1"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horizontal="left" vertical="top"/>
    </xf>
    <xf numFmtId="0" fontId="5" fillId="0" borderId="4" xfId="0" applyFont="1" applyBorder="1" applyAlignment="1">
      <alignment horizontal="left" vertical="center"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0" fillId="0" borderId="1" xfId="0" applyBorder="1">
      <alignment vertical="center"/>
    </xf>
    <xf numFmtId="0" fontId="0" fillId="0" borderId="0" xfId="0" applyFont="1">
      <alignment vertical="center"/>
    </xf>
    <xf numFmtId="0" fontId="5" fillId="0" borderId="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10" fontId="0" fillId="0" borderId="2" xfId="0" applyNumberFormat="1" applyFont="1" applyBorder="1" applyAlignment="1">
      <alignment horizontal="center" vertical="center"/>
    </xf>
    <xf numFmtId="10" fontId="0" fillId="0" borderId="4" xfId="0" applyNumberFormat="1" applyFont="1" applyBorder="1" applyAlignment="1">
      <alignment horizontal="center" vertical="center"/>
    </xf>
    <xf numFmtId="0" fontId="5" fillId="0" borderId="1" xfId="0" applyFont="1" applyBorder="1" applyAlignment="1">
      <alignment horizontal="left" vertical="top"/>
    </xf>
    <xf numFmtId="0" fontId="6" fillId="0" borderId="1" xfId="0" applyFont="1" applyBorder="1" applyAlignment="1">
      <alignment horizontal="left" vertical="top" indent="2"/>
    </xf>
    <xf numFmtId="0" fontId="4" fillId="0" borderId="1" xfId="0" applyFont="1" applyBorder="1" applyAlignment="1">
      <alignment horizontal="left" vertical="top" indent="4"/>
    </xf>
    <xf numFmtId="0" fontId="4" fillId="0" borderId="1" xfId="0" applyFont="1" applyBorder="1" applyAlignment="1">
      <alignment horizontal="center" vertical="top"/>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3" xfId="0" applyFont="1" applyFill="1" applyBorder="1" applyAlignment="1">
      <alignment horizontal="center" vertical="center"/>
    </xf>
    <xf numFmtId="0" fontId="6" fillId="0" borderId="1" xfId="0" applyFont="1" applyBorder="1" applyAlignment="1">
      <alignment horizontal="left" vertical="top" wrapText="1"/>
    </xf>
    <xf numFmtId="0" fontId="18" fillId="0" borderId="3" xfId="0" applyFont="1" applyBorder="1" applyAlignment="1">
      <alignment horizontal="center" vertical="center" wrapText="1"/>
    </xf>
    <xf numFmtId="0" fontId="6" fillId="0" borderId="1" xfId="0" applyFont="1" applyBorder="1" applyAlignment="1">
      <alignment horizontal="left" vertical="top"/>
    </xf>
    <xf numFmtId="0" fontId="4" fillId="0" borderId="1" xfId="0" applyFont="1" applyBorder="1" applyAlignment="1">
      <alignment horizontal="left" vertical="top" indent="2"/>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5" fillId="0" borderId="1" xfId="0" applyFont="1" applyBorder="1" applyAlignment="1">
      <alignment horizontal="left" vertical="center"/>
    </xf>
    <xf numFmtId="0" fontId="0" fillId="0" borderId="1" xfId="0" applyFont="1" applyBorder="1" applyAlignment="1">
      <alignment horizontal="left" vertical="top" indent="1"/>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4" fillId="0" borderId="0" xfId="0" applyFont="1" applyAlignment="1">
      <alignment vertical="top"/>
    </xf>
    <xf numFmtId="0" fontId="5" fillId="0" borderId="0" xfId="0" applyFont="1" applyAlignment="1">
      <alignment vertical="top"/>
    </xf>
    <xf numFmtId="43" fontId="0" fillId="0" borderId="0" xfId="8" applyFont="1">
      <alignment vertical="center"/>
    </xf>
    <xf numFmtId="9" fontId="0" fillId="0" borderId="0" xfId="11"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A17" sqref="A17"/>
    </sheetView>
  </sheetViews>
  <sheetFormatPr defaultColWidth="9.80952380952381" defaultRowHeight="12.4"/>
  <cols>
    <col min="1" max="1" width="31.8952380952381" style="141" customWidth="1"/>
    <col min="2" max="2" width="10.6666666666667" style="141" customWidth="1"/>
    <col min="3" max="3" width="10.7809523809524" style="141" customWidth="1"/>
    <col min="4" max="4" width="10" style="141" customWidth="1"/>
    <col min="5" max="5" width="8.09523809523809" style="141" customWidth="1"/>
    <col min="6" max="6" width="9.33333333333333" style="141" customWidth="1"/>
    <col min="7" max="7" width="12.4380952380952" style="141" customWidth="1"/>
    <col min="8" max="8" width="8" style="141"/>
    <col min="9" max="9" width="13.0952380952381" style="141"/>
    <col min="10" max="16384" width="10.3333333333333" style="141"/>
  </cols>
  <sheetData>
    <row r="1" ht="19.65" spans="1:1">
      <c r="A1" s="3" t="s">
        <v>0</v>
      </c>
    </row>
    <row r="2" ht="18" customHeight="1"/>
    <row r="3" ht="23.55" spans="1:7">
      <c r="A3" s="4" t="s">
        <v>1</v>
      </c>
      <c r="B3" s="4"/>
      <c r="C3" s="4"/>
      <c r="D3" s="4"/>
      <c r="E3" s="4"/>
      <c r="F3" s="4"/>
      <c r="G3" s="4"/>
    </row>
    <row r="4" ht="13.15"/>
    <row r="5" ht="15" customHeight="1" spans="1:7">
      <c r="A5" s="142" t="s">
        <v>2</v>
      </c>
      <c r="B5" s="143" t="s">
        <v>3</v>
      </c>
      <c r="C5" s="144"/>
      <c r="D5" s="145" t="s">
        <v>4</v>
      </c>
      <c r="E5" s="146"/>
      <c r="F5" s="143" t="s">
        <v>5</v>
      </c>
      <c r="G5" s="144"/>
    </row>
    <row r="6" ht="13.15" spans="1:7">
      <c r="A6" s="32"/>
      <c r="B6" s="147">
        <v>14</v>
      </c>
      <c r="C6" s="148"/>
      <c r="D6" s="147">
        <v>13</v>
      </c>
      <c r="E6" s="148"/>
      <c r="F6" s="149">
        <f>D6/B6</f>
        <v>0.928571428571429</v>
      </c>
      <c r="G6" s="150"/>
    </row>
    <row r="7" ht="15.9" customHeight="1" spans="1:7">
      <c r="A7" s="106" t="s">
        <v>6</v>
      </c>
      <c r="B7" s="145" t="s">
        <v>7</v>
      </c>
      <c r="C7" s="146"/>
      <c r="D7" s="145" t="s">
        <v>8</v>
      </c>
      <c r="E7" s="146"/>
      <c r="F7" s="145" t="s">
        <v>9</v>
      </c>
      <c r="G7" s="146"/>
    </row>
    <row r="8" ht="16.95" customHeight="1" spans="1:10">
      <c r="A8" s="151" t="s">
        <v>10</v>
      </c>
      <c r="B8" s="147">
        <v>40.69</v>
      </c>
      <c r="C8" s="148"/>
      <c r="D8" s="147">
        <v>13.8</v>
      </c>
      <c r="E8" s="148"/>
      <c r="F8" s="147">
        <f>F9++F12+F13</f>
        <v>1.09</v>
      </c>
      <c r="G8" s="148"/>
      <c r="I8" s="177"/>
      <c r="J8" s="177"/>
    </row>
    <row r="9" ht="21" customHeight="1" spans="1:9">
      <c r="A9" s="152" t="s">
        <v>11</v>
      </c>
      <c r="B9" s="147">
        <v>38.58</v>
      </c>
      <c r="C9" s="148"/>
      <c r="D9" s="147">
        <f>D10+D11</f>
        <v>11.8</v>
      </c>
      <c r="E9" s="148"/>
      <c r="F9" s="147">
        <f>F10+F11</f>
        <v>0.79</v>
      </c>
      <c r="G9" s="148"/>
      <c r="I9" s="178"/>
    </row>
    <row r="10" ht="16.95" customHeight="1" spans="1:7">
      <c r="A10" s="153" t="s">
        <v>12</v>
      </c>
      <c r="B10" s="147">
        <v>28.01</v>
      </c>
      <c r="C10" s="148"/>
      <c r="D10" s="147">
        <v>0</v>
      </c>
      <c r="E10" s="148"/>
      <c r="F10" s="147">
        <v>0</v>
      </c>
      <c r="G10" s="148"/>
    </row>
    <row r="11" ht="16.05" customHeight="1" spans="1:7">
      <c r="A11" s="154" t="s">
        <v>13</v>
      </c>
      <c r="B11" s="147">
        <v>10.57</v>
      </c>
      <c r="C11" s="148"/>
      <c r="D11" s="147">
        <v>11.8</v>
      </c>
      <c r="E11" s="148"/>
      <c r="F11" s="147">
        <v>0.79</v>
      </c>
      <c r="G11" s="148"/>
    </row>
    <row r="12" ht="14.5" spans="1:7">
      <c r="A12" s="152" t="s">
        <v>14</v>
      </c>
      <c r="B12" s="147">
        <v>0</v>
      </c>
      <c r="C12" s="148"/>
      <c r="D12" s="147">
        <v>0</v>
      </c>
      <c r="E12" s="148"/>
      <c r="F12" s="147">
        <v>0</v>
      </c>
      <c r="G12" s="148"/>
    </row>
    <row r="13" ht="14.5" spans="1:7">
      <c r="A13" s="152" t="s">
        <v>15</v>
      </c>
      <c r="B13" s="147">
        <v>2.11</v>
      </c>
      <c r="C13" s="148"/>
      <c r="D13" s="147">
        <v>2</v>
      </c>
      <c r="E13" s="148"/>
      <c r="F13" s="147">
        <v>0.3</v>
      </c>
      <c r="G13" s="148"/>
    </row>
    <row r="14" ht="14.45" spans="1:7">
      <c r="A14" s="151" t="s">
        <v>16</v>
      </c>
      <c r="B14" s="155">
        <f>SUM(B15:C17)</f>
        <v>722.42</v>
      </c>
      <c r="C14" s="156"/>
      <c r="D14" s="157">
        <v>644.83</v>
      </c>
      <c r="E14" s="158"/>
      <c r="F14" s="147">
        <v>471.06</v>
      </c>
      <c r="G14" s="148"/>
    </row>
    <row r="15" ht="14.5" spans="1:7">
      <c r="A15" s="152" t="s">
        <v>17</v>
      </c>
      <c r="B15" s="155">
        <v>386.09</v>
      </c>
      <c r="C15" s="156"/>
      <c r="D15" s="159">
        <v>367.31</v>
      </c>
      <c r="E15" s="160"/>
      <c r="F15" s="147">
        <v>292.56</v>
      </c>
      <c r="G15" s="148"/>
    </row>
    <row r="16" ht="35" customHeight="1" spans="1:7">
      <c r="A16" s="161" t="s">
        <v>18</v>
      </c>
      <c r="B16" s="155">
        <v>336.33</v>
      </c>
      <c r="C16" s="162"/>
      <c r="D16" s="157">
        <v>107.01</v>
      </c>
      <c r="E16" s="158"/>
      <c r="F16" s="147">
        <v>39.52</v>
      </c>
      <c r="G16" s="148"/>
    </row>
    <row r="17" ht="14.5" spans="1:7">
      <c r="A17" s="163" t="s">
        <v>19</v>
      </c>
      <c r="B17" s="147"/>
      <c r="C17" s="148"/>
      <c r="D17" s="157">
        <v>170.51</v>
      </c>
      <c r="E17" s="158"/>
      <c r="F17" s="147">
        <v>138.98</v>
      </c>
      <c r="G17" s="148"/>
    </row>
    <row r="18" ht="14.45" spans="1:7">
      <c r="A18" s="151" t="s">
        <v>20</v>
      </c>
      <c r="B18" s="155">
        <v>86.88</v>
      </c>
      <c r="C18" s="156"/>
      <c r="D18" s="147">
        <v>88.6</v>
      </c>
      <c r="E18" s="148"/>
      <c r="F18" s="147">
        <v>78.55</v>
      </c>
      <c r="G18" s="148"/>
    </row>
    <row r="19" ht="14.45" spans="1:7">
      <c r="A19" s="164" t="s">
        <v>21</v>
      </c>
      <c r="B19" s="155">
        <v>6.22</v>
      </c>
      <c r="C19" s="156"/>
      <c r="D19" s="147">
        <v>5</v>
      </c>
      <c r="E19" s="148"/>
      <c r="F19" s="165">
        <v>3.57</v>
      </c>
      <c r="G19" s="166"/>
    </row>
    <row r="20" ht="14.45" spans="1:7">
      <c r="A20" s="164" t="s">
        <v>22</v>
      </c>
      <c r="B20" s="155">
        <v>7.51</v>
      </c>
      <c r="C20" s="156"/>
      <c r="D20" s="147">
        <v>4.5</v>
      </c>
      <c r="E20" s="148"/>
      <c r="F20" s="147">
        <v>7.36</v>
      </c>
      <c r="G20" s="148"/>
    </row>
    <row r="21" ht="14.45" spans="1:7">
      <c r="A21" s="164" t="s">
        <v>23</v>
      </c>
      <c r="B21" s="155">
        <v>8.91</v>
      </c>
      <c r="C21" s="156"/>
      <c r="D21" s="147">
        <v>11.5</v>
      </c>
      <c r="E21" s="148"/>
      <c r="F21" s="167">
        <v>0.07</v>
      </c>
      <c r="G21" s="168"/>
    </row>
    <row r="22" ht="14.45" spans="1:7">
      <c r="A22" s="169" t="s">
        <v>24</v>
      </c>
      <c r="B22" s="147">
        <v>181.99</v>
      </c>
      <c r="C22" s="148"/>
      <c r="D22" s="147">
        <v>129</v>
      </c>
      <c r="E22" s="148"/>
      <c r="F22" s="147">
        <v>27.38</v>
      </c>
      <c r="G22" s="148"/>
    </row>
    <row r="23" ht="14.45" spans="1:7">
      <c r="A23" s="169" t="s">
        <v>25</v>
      </c>
      <c r="B23" s="147">
        <v>686.68</v>
      </c>
      <c r="C23" s="148"/>
      <c r="D23" s="147">
        <v>763.16</v>
      </c>
      <c r="E23" s="148"/>
      <c r="F23" s="147">
        <v>579.65</v>
      </c>
      <c r="G23" s="148"/>
    </row>
    <row r="24" ht="32.1" customHeight="1" spans="1:7">
      <c r="A24" s="10" t="s">
        <v>26</v>
      </c>
      <c r="B24" s="5" t="s">
        <v>27</v>
      </c>
      <c r="C24" s="5" t="s">
        <v>28</v>
      </c>
      <c r="D24" s="5" t="s">
        <v>29</v>
      </c>
      <c r="E24" s="5" t="s">
        <v>30</v>
      </c>
      <c r="F24" s="5" t="s">
        <v>31</v>
      </c>
      <c r="G24" s="5" t="s">
        <v>32</v>
      </c>
    </row>
    <row r="25" ht="18" customHeight="1" spans="1:7">
      <c r="A25" s="17"/>
      <c r="B25" s="170"/>
      <c r="C25" s="171"/>
      <c r="D25" s="171"/>
      <c r="E25" s="171"/>
      <c r="F25" s="171"/>
      <c r="G25" s="171"/>
    </row>
    <row r="26" ht="20.1" customHeight="1" spans="1:7">
      <c r="A26" s="106" t="s">
        <v>33</v>
      </c>
      <c r="B26" s="172"/>
      <c r="C26" s="173"/>
      <c r="D26" s="173"/>
      <c r="E26" s="173"/>
      <c r="F26" s="173"/>
      <c r="G26" s="174"/>
    </row>
    <row r="28" ht="13.7" spans="1:7">
      <c r="A28" s="175" t="s">
        <v>34</v>
      </c>
      <c r="B28" s="176"/>
      <c r="C28" s="176"/>
      <c r="D28" s="176"/>
      <c r="E28" s="176"/>
      <c r="F28" s="176"/>
      <c r="G28" s="176"/>
    </row>
    <row r="29" ht="13.7" spans="1:1">
      <c r="A29" s="176"/>
    </row>
  </sheetData>
  <mergeCells count="61">
    <mergeCell ref="A3:G3"/>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6:G26"/>
    <mergeCell ref="A5:A6"/>
    <mergeCell ref="A24:A25"/>
  </mergeCells>
  <pageMargins left="0.590277777777778" right="0.55" top="1" bottom="1" header="0.511805555555556" footer="0.5"/>
  <pageSetup paperSize="9" scale="9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view="pageBreakPreview" zoomScaleNormal="90" workbookViewId="0">
      <selection activeCell="B13" sqref="B13:D13"/>
    </sheetView>
  </sheetViews>
  <sheetFormatPr defaultColWidth="9.80952380952381" defaultRowHeight="12.4"/>
  <cols>
    <col min="1" max="1" width="16.5619047619048" customWidth="1"/>
    <col min="2" max="2" width="10" customWidth="1"/>
    <col min="3" max="3" width="17.4380952380952" customWidth="1"/>
    <col min="4" max="4" width="20.5619047619048" customWidth="1"/>
    <col min="5" max="5" width="18.6666666666667" customWidth="1"/>
    <col min="6" max="6" width="20.5619047619048" customWidth="1"/>
    <col min="7" max="7" width="10.4380952380952" customWidth="1"/>
    <col min="8" max="8" width="10.8952380952381" customWidth="1"/>
    <col min="9" max="9" width="21.0571428571429" customWidth="1"/>
  </cols>
  <sheetData>
    <row r="1" ht="19.65" spans="1:1">
      <c r="A1" s="3" t="s">
        <v>35</v>
      </c>
    </row>
    <row r="2" ht="15" customHeight="1" spans="1:1">
      <c r="A2" s="103"/>
    </row>
    <row r="3" ht="24.3" spans="1:9">
      <c r="A3" s="4" t="s">
        <v>36</v>
      </c>
      <c r="B3" s="4"/>
      <c r="C3" s="4"/>
      <c r="D3" s="4"/>
      <c r="E3" s="4"/>
      <c r="F3" s="4"/>
      <c r="G3" s="4"/>
      <c r="H3" s="4"/>
      <c r="I3" s="4"/>
    </row>
    <row r="4" ht="29.1" customHeight="1" spans="1:9">
      <c r="A4" s="5" t="s">
        <v>37</v>
      </c>
      <c r="B4" s="6" t="s">
        <v>38</v>
      </c>
      <c r="C4" s="7"/>
      <c r="D4" s="7"/>
      <c r="E4" s="7"/>
      <c r="F4" s="7"/>
      <c r="G4" s="7"/>
      <c r="H4" s="7"/>
      <c r="I4" s="9"/>
    </row>
    <row r="5" ht="18" customHeight="1" spans="1:9">
      <c r="A5" s="10" t="s">
        <v>39</v>
      </c>
      <c r="B5" s="104"/>
      <c r="C5" s="105"/>
      <c r="D5" s="14" t="s">
        <v>40</v>
      </c>
      <c r="E5" s="14" t="s">
        <v>41</v>
      </c>
      <c r="F5" s="106" t="s">
        <v>42</v>
      </c>
      <c r="G5" s="106" t="s">
        <v>43</v>
      </c>
      <c r="H5" s="106" t="s">
        <v>44</v>
      </c>
      <c r="I5" s="106" t="s">
        <v>45</v>
      </c>
    </row>
    <row r="6" ht="74" customHeight="1" spans="1:9">
      <c r="A6" s="12"/>
      <c r="B6" s="107" t="s">
        <v>46</v>
      </c>
      <c r="C6" s="108"/>
      <c r="D6" s="14">
        <v>1086.55</v>
      </c>
      <c r="E6" s="14">
        <v>1780.66</v>
      </c>
      <c r="F6" s="14">
        <v>1050.71</v>
      </c>
      <c r="G6" s="43">
        <v>10</v>
      </c>
      <c r="H6" s="16">
        <f>F6/E6</f>
        <v>0.590067727696472</v>
      </c>
      <c r="I6" s="134" t="s">
        <v>47</v>
      </c>
    </row>
    <row r="7" ht="17.1" customHeight="1" spans="1:9">
      <c r="A7" s="12"/>
      <c r="B7" s="107" t="s">
        <v>48</v>
      </c>
      <c r="C7" s="109"/>
      <c r="D7" s="109"/>
      <c r="E7" s="108"/>
      <c r="F7" s="107" t="s">
        <v>49</v>
      </c>
      <c r="G7" s="109"/>
      <c r="H7" s="109"/>
      <c r="I7" s="108"/>
    </row>
    <row r="8" ht="15.9" customHeight="1" spans="1:9">
      <c r="A8" s="12"/>
      <c r="B8" s="110" t="s">
        <v>50</v>
      </c>
      <c r="C8" s="111"/>
      <c r="D8" s="111"/>
      <c r="E8" s="112"/>
      <c r="F8" s="113" t="s">
        <v>51</v>
      </c>
      <c r="G8" s="109"/>
      <c r="H8" s="109"/>
      <c r="I8" s="108"/>
    </row>
    <row r="9" ht="18.9" customHeight="1" spans="1:9">
      <c r="A9" s="12"/>
      <c r="B9" s="110" t="s">
        <v>52</v>
      </c>
      <c r="C9" s="111"/>
      <c r="D9" s="111"/>
      <c r="E9" s="112"/>
      <c r="F9" s="113" t="s">
        <v>53</v>
      </c>
      <c r="G9" s="109"/>
      <c r="H9" s="109"/>
      <c r="I9" s="108"/>
    </row>
    <row r="10" ht="18" customHeight="1" spans="1:9">
      <c r="A10" s="12"/>
      <c r="B10" s="114" t="s">
        <v>54</v>
      </c>
      <c r="C10" s="115"/>
      <c r="D10" s="115"/>
      <c r="E10" s="116"/>
      <c r="F10" s="117"/>
      <c r="G10" s="118"/>
      <c r="H10" s="118"/>
      <c r="I10" s="135"/>
    </row>
    <row r="11" ht="15.9" customHeight="1" spans="1:9">
      <c r="A11" s="17"/>
      <c r="B11" s="119" t="s">
        <v>55</v>
      </c>
      <c r="C11" s="120"/>
      <c r="D11" s="120"/>
      <c r="E11" s="121"/>
      <c r="F11" s="122"/>
      <c r="G11" s="123"/>
      <c r="H11" s="123"/>
      <c r="I11" s="136"/>
    </row>
    <row r="12" ht="20.1" customHeight="1" spans="1:9">
      <c r="A12" s="10" t="s">
        <v>56</v>
      </c>
      <c r="B12" s="6" t="s">
        <v>57</v>
      </c>
      <c r="C12" s="13"/>
      <c r="D12" s="13"/>
      <c r="E12" s="18"/>
      <c r="F12" s="6" t="s">
        <v>58</v>
      </c>
      <c r="G12" s="13"/>
      <c r="H12" s="13"/>
      <c r="I12" s="18"/>
    </row>
    <row r="13" ht="102" customHeight="1" spans="1:9">
      <c r="A13" s="12"/>
      <c r="B13" s="25" t="s">
        <v>59</v>
      </c>
      <c r="C13" s="124"/>
      <c r="D13" s="124"/>
      <c r="E13" s="25" t="s">
        <v>60</v>
      </c>
      <c r="F13" s="124"/>
      <c r="G13" s="124"/>
      <c r="H13" s="124"/>
      <c r="I13" s="137"/>
    </row>
    <row r="14" ht="32.1" customHeight="1" spans="1:9">
      <c r="A14" s="125" t="s">
        <v>61</v>
      </c>
      <c r="B14" s="18" t="s">
        <v>62</v>
      </c>
      <c r="C14" s="5" t="s">
        <v>63</v>
      </c>
      <c r="D14" s="8" t="s">
        <v>64</v>
      </c>
      <c r="E14" s="8" t="s">
        <v>65</v>
      </c>
      <c r="F14" s="8" t="s">
        <v>66</v>
      </c>
      <c r="G14" s="8" t="s">
        <v>67</v>
      </c>
      <c r="H14" s="8" t="s">
        <v>68</v>
      </c>
      <c r="I14" s="5" t="s">
        <v>69</v>
      </c>
    </row>
    <row r="15" ht="29.1" customHeight="1" spans="1:9">
      <c r="A15" s="126"/>
      <c r="B15" s="127" t="s">
        <v>70</v>
      </c>
      <c r="C15" s="10" t="s">
        <v>71</v>
      </c>
      <c r="D15" s="5" t="s">
        <v>72</v>
      </c>
      <c r="E15" s="40">
        <v>1</v>
      </c>
      <c r="F15" s="40">
        <v>1</v>
      </c>
      <c r="G15" s="43">
        <v>5</v>
      </c>
      <c r="H15" s="43">
        <v>5</v>
      </c>
      <c r="I15" s="5"/>
    </row>
    <row r="16" ht="34.05" customHeight="1" spans="1:9">
      <c r="A16" s="126"/>
      <c r="B16" s="128"/>
      <c r="C16" s="56"/>
      <c r="D16" s="5" t="s">
        <v>73</v>
      </c>
      <c r="E16" s="40" t="s">
        <v>74</v>
      </c>
      <c r="F16" s="40" t="s">
        <v>75</v>
      </c>
      <c r="G16" s="43">
        <v>7</v>
      </c>
      <c r="H16" s="43">
        <v>7</v>
      </c>
      <c r="I16" s="138"/>
    </row>
    <row r="17" ht="32.1" customHeight="1" spans="1:9">
      <c r="A17" s="126"/>
      <c r="B17" s="128"/>
      <c r="C17" s="56"/>
      <c r="D17" s="5" t="s">
        <v>76</v>
      </c>
      <c r="E17" s="5" t="s">
        <v>77</v>
      </c>
      <c r="F17" s="5" t="s">
        <v>78</v>
      </c>
      <c r="G17" s="43">
        <v>7</v>
      </c>
      <c r="H17" s="43">
        <v>7</v>
      </c>
      <c r="I17" s="138"/>
    </row>
    <row r="18" ht="32.1" customHeight="1" spans="1:9">
      <c r="A18" s="126"/>
      <c r="B18" s="128"/>
      <c r="C18" s="100"/>
      <c r="D18" s="5" t="s">
        <v>79</v>
      </c>
      <c r="E18" s="5" t="s">
        <v>80</v>
      </c>
      <c r="F18" s="5" t="s">
        <v>80</v>
      </c>
      <c r="G18" s="43">
        <v>6</v>
      </c>
      <c r="H18" s="43">
        <v>6</v>
      </c>
      <c r="I18" s="5"/>
    </row>
    <row r="19" s="102" customFormat="1" ht="29.1" customHeight="1" spans="1:9">
      <c r="A19" s="126"/>
      <c r="B19" s="129"/>
      <c r="C19" s="56" t="s">
        <v>81</v>
      </c>
      <c r="D19" s="5" t="s">
        <v>82</v>
      </c>
      <c r="E19" s="5" t="s">
        <v>83</v>
      </c>
      <c r="F19" s="5" t="s">
        <v>83</v>
      </c>
      <c r="G19" s="43">
        <v>5</v>
      </c>
      <c r="H19" s="43">
        <v>5</v>
      </c>
      <c r="I19" s="138"/>
    </row>
    <row r="20" ht="36" customHeight="1" spans="1:9">
      <c r="A20" s="126"/>
      <c r="B20" s="128"/>
      <c r="C20" s="100"/>
      <c r="D20" s="5" t="s">
        <v>84</v>
      </c>
      <c r="E20" s="5" t="s">
        <v>83</v>
      </c>
      <c r="F20" s="5" t="s">
        <v>83</v>
      </c>
      <c r="G20" s="43">
        <v>5</v>
      </c>
      <c r="H20" s="43">
        <v>5</v>
      </c>
      <c r="I20" s="138"/>
    </row>
    <row r="21" ht="33.9" customHeight="1" spans="1:9">
      <c r="A21" s="126"/>
      <c r="B21" s="128"/>
      <c r="C21" s="56" t="s">
        <v>85</v>
      </c>
      <c r="D21" s="5" t="s">
        <v>86</v>
      </c>
      <c r="E21" s="41" t="s">
        <v>87</v>
      </c>
      <c r="F21" s="41" t="s">
        <v>87</v>
      </c>
      <c r="G21" s="43">
        <v>5</v>
      </c>
      <c r="H21" s="43">
        <v>5</v>
      </c>
      <c r="I21" s="5"/>
    </row>
    <row r="22" ht="42.9" customHeight="1" spans="1:9">
      <c r="A22" s="126"/>
      <c r="B22" s="128"/>
      <c r="C22" s="56"/>
      <c r="D22" s="5" t="s">
        <v>88</v>
      </c>
      <c r="E22" s="31">
        <v>1</v>
      </c>
      <c r="F22" s="31">
        <v>1</v>
      </c>
      <c r="G22" s="43">
        <v>5</v>
      </c>
      <c r="H22" s="43">
        <v>5</v>
      </c>
      <c r="I22" s="5"/>
    </row>
    <row r="23" ht="42" customHeight="1" spans="1:9">
      <c r="A23" s="126"/>
      <c r="B23" s="128"/>
      <c r="C23" s="5" t="s">
        <v>89</v>
      </c>
      <c r="D23" s="5" t="s">
        <v>90</v>
      </c>
      <c r="E23" s="5" t="s">
        <v>91</v>
      </c>
      <c r="F23" s="8" t="s">
        <v>91</v>
      </c>
      <c r="G23" s="43">
        <v>5</v>
      </c>
      <c r="H23" s="43">
        <v>5</v>
      </c>
      <c r="I23" s="139"/>
    </row>
    <row r="24" ht="32.1" customHeight="1" spans="1:9">
      <c r="A24" s="126"/>
      <c r="B24" s="127" t="s">
        <v>92</v>
      </c>
      <c r="C24" s="130" t="s">
        <v>93</v>
      </c>
      <c r="D24" s="5" t="s">
        <v>94</v>
      </c>
      <c r="E24" s="5" t="s">
        <v>95</v>
      </c>
      <c r="F24" s="5" t="s">
        <v>96</v>
      </c>
      <c r="G24" s="43">
        <v>5</v>
      </c>
      <c r="H24" s="43">
        <v>5</v>
      </c>
      <c r="I24" s="140"/>
    </row>
    <row r="25" ht="75" customHeight="1" spans="1:9">
      <c r="A25" s="126"/>
      <c r="B25" s="128"/>
      <c r="C25" s="130" t="s">
        <v>97</v>
      </c>
      <c r="D25" s="5" t="s">
        <v>98</v>
      </c>
      <c r="E25" s="5" t="s">
        <v>99</v>
      </c>
      <c r="F25" s="5" t="s">
        <v>100</v>
      </c>
      <c r="G25" s="43">
        <v>5</v>
      </c>
      <c r="H25" s="43">
        <v>5</v>
      </c>
      <c r="I25" s="5"/>
    </row>
    <row r="26" ht="30" customHeight="1" spans="1:9">
      <c r="A26" s="126"/>
      <c r="B26" s="128"/>
      <c r="C26" s="12"/>
      <c r="D26" s="5" t="s">
        <v>101</v>
      </c>
      <c r="E26" s="5" t="s">
        <v>102</v>
      </c>
      <c r="F26" s="5" t="s">
        <v>102</v>
      </c>
      <c r="G26" s="43">
        <v>5</v>
      </c>
      <c r="H26" s="43">
        <v>5</v>
      </c>
      <c r="I26" s="138"/>
    </row>
    <row r="27" ht="32.1" customHeight="1" spans="1:9">
      <c r="A27" s="126"/>
      <c r="B27" s="128"/>
      <c r="C27" s="10" t="s">
        <v>103</v>
      </c>
      <c r="D27" s="5" t="s">
        <v>104</v>
      </c>
      <c r="E27" s="5" t="s">
        <v>105</v>
      </c>
      <c r="F27" s="8" t="s">
        <v>105</v>
      </c>
      <c r="G27" s="43">
        <v>5</v>
      </c>
      <c r="H27" s="43">
        <v>5</v>
      </c>
      <c r="I27" s="14"/>
    </row>
    <row r="28" ht="33" customHeight="1" spans="1:9">
      <c r="A28" s="126"/>
      <c r="B28" s="128"/>
      <c r="C28" s="10" t="s">
        <v>106</v>
      </c>
      <c r="D28" s="5" t="s">
        <v>107</v>
      </c>
      <c r="E28" s="5" t="s">
        <v>108</v>
      </c>
      <c r="F28" s="8" t="s">
        <v>108</v>
      </c>
      <c r="G28" s="43">
        <v>5</v>
      </c>
      <c r="H28" s="43">
        <v>5</v>
      </c>
      <c r="I28" s="138"/>
    </row>
    <row r="29" ht="33.9" customHeight="1" spans="1:9">
      <c r="A29" s="126"/>
      <c r="B29" s="128"/>
      <c r="C29" s="12"/>
      <c r="D29" s="8" t="s">
        <v>109</v>
      </c>
      <c r="E29" s="8" t="s">
        <v>110</v>
      </c>
      <c r="F29" s="8" t="s">
        <v>110</v>
      </c>
      <c r="G29" s="43">
        <v>5</v>
      </c>
      <c r="H29" s="43">
        <v>5</v>
      </c>
      <c r="I29" s="138"/>
    </row>
    <row r="30" ht="39" customHeight="1" spans="1:9">
      <c r="A30" s="126"/>
      <c r="B30" s="127" t="s">
        <v>111</v>
      </c>
      <c r="C30" s="10" t="s">
        <v>112</v>
      </c>
      <c r="D30" s="40" t="s">
        <v>113</v>
      </c>
      <c r="E30" s="5" t="s">
        <v>114</v>
      </c>
      <c r="F30" s="5" t="s">
        <v>114</v>
      </c>
      <c r="G30" s="43">
        <v>5</v>
      </c>
      <c r="H30" s="43">
        <v>5</v>
      </c>
      <c r="I30" s="138"/>
    </row>
    <row r="31" ht="34.05" customHeight="1" spans="1:9">
      <c r="A31" s="131"/>
      <c r="B31" s="132"/>
      <c r="C31" s="100"/>
      <c r="D31" s="5" t="s">
        <v>115</v>
      </c>
      <c r="E31" s="41" t="s">
        <v>116</v>
      </c>
      <c r="F31" s="41" t="s">
        <v>116</v>
      </c>
      <c r="G31" s="43">
        <v>5</v>
      </c>
      <c r="H31" s="43">
        <v>5</v>
      </c>
      <c r="I31" s="138"/>
    </row>
    <row r="32" ht="29.1" customHeight="1" spans="1:9">
      <c r="A32" s="133" t="s">
        <v>117</v>
      </c>
      <c r="B32" s="13"/>
      <c r="C32" s="13"/>
      <c r="D32" s="13"/>
      <c r="E32" s="13"/>
      <c r="F32" s="18"/>
      <c r="G32" s="43">
        <f>SUM(G15:G31)+G6</f>
        <v>100</v>
      </c>
      <c r="H32" s="43">
        <f>SUM(H15:H31)+3</f>
        <v>93</v>
      </c>
      <c r="I32" s="138"/>
    </row>
    <row r="33" ht="23.1" customHeight="1"/>
  </sheetData>
  <mergeCells count="31">
    <mergeCell ref="A3:I3"/>
    <mergeCell ref="B4:I4"/>
    <mergeCell ref="B5:C5"/>
    <mergeCell ref="B6:C6"/>
    <mergeCell ref="B7:E7"/>
    <mergeCell ref="F7:I7"/>
    <mergeCell ref="B8:E8"/>
    <mergeCell ref="F8:I8"/>
    <mergeCell ref="B9:E9"/>
    <mergeCell ref="F9:I9"/>
    <mergeCell ref="B10:E10"/>
    <mergeCell ref="F10:I10"/>
    <mergeCell ref="B11:E11"/>
    <mergeCell ref="F11:I11"/>
    <mergeCell ref="B12:E12"/>
    <mergeCell ref="F12:I12"/>
    <mergeCell ref="B13:D13"/>
    <mergeCell ref="E13:I13"/>
    <mergeCell ref="A32:F32"/>
    <mergeCell ref="A5:A11"/>
    <mergeCell ref="A12:A13"/>
    <mergeCell ref="A14:A31"/>
    <mergeCell ref="B15:B23"/>
    <mergeCell ref="B24:B29"/>
    <mergeCell ref="B30:B31"/>
    <mergeCell ref="C15:C18"/>
    <mergeCell ref="C19:C20"/>
    <mergeCell ref="C21:C22"/>
    <mergeCell ref="C25:C26"/>
    <mergeCell ref="C28:C29"/>
    <mergeCell ref="C30:C31"/>
  </mergeCells>
  <pageMargins left="0.511805555555556" right="0.511805555555556" top="1" bottom="1" header="0.511805555555556" footer="0.5"/>
  <pageSetup paperSize="9" scale="6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B12" sqref="B12:E12"/>
    </sheetView>
  </sheetViews>
  <sheetFormatPr defaultColWidth="9.80952380952381" defaultRowHeight="12.4"/>
  <cols>
    <col min="1" max="1" width="13.9333333333333" customWidth="1"/>
    <col min="2" max="2" width="14.4380952380952" customWidth="1"/>
    <col min="3" max="3" width="13.3333333333333" customWidth="1"/>
    <col min="4" max="4" width="22.6666666666667" customWidth="1"/>
    <col min="5" max="5" width="15.2190476190476" customWidth="1"/>
    <col min="6" max="6" width="12.4380952380952" customWidth="1"/>
    <col min="7" max="7" width="11.6666666666667" customWidth="1"/>
    <col min="8" max="8" width="11" customWidth="1"/>
    <col min="9" max="9" width="20.0761904761905" customWidth="1"/>
  </cols>
  <sheetData>
    <row r="1" ht="18.95" spans="1:1">
      <c r="A1" s="3" t="s">
        <v>118</v>
      </c>
    </row>
    <row r="3" ht="24.3" spans="1:9">
      <c r="A3" s="4" t="s">
        <v>119</v>
      </c>
      <c r="B3" s="4"/>
      <c r="C3" s="4"/>
      <c r="D3" s="4"/>
      <c r="E3" s="4"/>
      <c r="F3" s="4"/>
      <c r="G3" s="4"/>
      <c r="H3" s="4"/>
      <c r="I3" s="4"/>
    </row>
    <row r="4" ht="20.1" customHeight="1" spans="1:9">
      <c r="A4" s="5" t="s">
        <v>120</v>
      </c>
      <c r="B4" s="6" t="s">
        <v>121</v>
      </c>
      <c r="C4" s="7"/>
      <c r="D4" s="7"/>
      <c r="E4" s="7"/>
      <c r="F4" s="7"/>
      <c r="G4" s="7"/>
      <c r="H4" s="7"/>
      <c r="I4" s="9"/>
    </row>
    <row r="5" ht="20.1" customHeight="1" spans="1:9">
      <c r="A5" s="8" t="s">
        <v>122</v>
      </c>
      <c r="B5" s="6" t="s">
        <v>123</v>
      </c>
      <c r="C5" s="7"/>
      <c r="D5" s="7"/>
      <c r="E5" s="9"/>
      <c r="F5" s="8" t="s">
        <v>124</v>
      </c>
      <c r="G5" s="6" t="s">
        <v>38</v>
      </c>
      <c r="H5" s="7"/>
      <c r="I5" s="9"/>
    </row>
    <row r="6" ht="20.1" customHeight="1" spans="1:9">
      <c r="A6" s="10" t="s">
        <v>125</v>
      </c>
      <c r="B6" s="11"/>
      <c r="C6" s="9"/>
      <c r="D6" s="10" t="s">
        <v>126</v>
      </c>
      <c r="E6" s="10" t="s">
        <v>127</v>
      </c>
      <c r="F6" s="10" t="s">
        <v>128</v>
      </c>
      <c r="G6" s="8" t="s">
        <v>67</v>
      </c>
      <c r="H6" s="8" t="s">
        <v>129</v>
      </c>
      <c r="I6" s="8" t="s">
        <v>68</v>
      </c>
    </row>
    <row r="7" ht="57" customHeight="1" spans="1:9">
      <c r="A7" s="12"/>
      <c r="B7" s="6" t="s">
        <v>130</v>
      </c>
      <c r="C7" s="13"/>
      <c r="D7" s="14">
        <f>SUM(D8:D9)</f>
        <v>340.89</v>
      </c>
      <c r="E7" s="14">
        <v>497.56</v>
      </c>
      <c r="F7" s="14">
        <v>292.56</v>
      </c>
      <c r="G7" s="15">
        <v>10</v>
      </c>
      <c r="H7" s="16">
        <f>F7/E7</f>
        <v>0.587989388214487</v>
      </c>
      <c r="I7" s="101" t="s">
        <v>131</v>
      </c>
    </row>
    <row r="8" ht="20.1" customHeight="1" spans="1:9">
      <c r="A8" s="12"/>
      <c r="B8" s="6" t="s">
        <v>132</v>
      </c>
      <c r="C8" s="13"/>
      <c r="D8" s="14">
        <v>340.89</v>
      </c>
      <c r="E8" s="14">
        <v>470.89</v>
      </c>
      <c r="F8" s="14">
        <v>268.76</v>
      </c>
      <c r="G8" s="9"/>
      <c r="H8" s="16"/>
      <c r="I8" s="14"/>
    </row>
    <row r="9" ht="20.1" customHeight="1" spans="1:9">
      <c r="A9" s="12"/>
      <c r="B9" s="6" t="s">
        <v>133</v>
      </c>
      <c r="C9" s="13"/>
      <c r="D9" s="98"/>
      <c r="E9" s="98">
        <v>26.67</v>
      </c>
      <c r="F9" s="14">
        <v>23.8</v>
      </c>
      <c r="G9" s="9"/>
      <c r="H9" s="16"/>
      <c r="I9" s="14"/>
    </row>
    <row r="10" ht="20.1" customHeight="1" spans="1:9">
      <c r="A10" s="17"/>
      <c r="B10" s="6" t="s">
        <v>134</v>
      </c>
      <c r="C10" s="18"/>
      <c r="D10" s="19"/>
      <c r="E10" s="19"/>
      <c r="F10" s="19"/>
      <c r="G10" s="14"/>
      <c r="H10" s="14"/>
      <c r="I10" s="14"/>
    </row>
    <row r="11" ht="26.1" customHeight="1" spans="1:9">
      <c r="A11" s="10" t="s">
        <v>56</v>
      </c>
      <c r="B11" s="51" t="s">
        <v>57</v>
      </c>
      <c r="C11" s="52"/>
      <c r="D11" s="52"/>
      <c r="E11" s="53"/>
      <c r="F11" s="6" t="s">
        <v>58</v>
      </c>
      <c r="G11" s="13"/>
      <c r="H11" s="13"/>
      <c r="I11" s="18"/>
    </row>
    <row r="12" ht="98.1" customHeight="1" spans="1:9">
      <c r="A12" s="17"/>
      <c r="B12" s="25" t="s">
        <v>135</v>
      </c>
      <c r="C12" s="26"/>
      <c r="D12" s="26"/>
      <c r="E12" s="47"/>
      <c r="F12" s="25" t="s">
        <v>136</v>
      </c>
      <c r="G12" s="26"/>
      <c r="H12" s="26"/>
      <c r="I12" s="47"/>
    </row>
    <row r="13" ht="37.95" customHeight="1" spans="1:9">
      <c r="A13" s="27" t="s">
        <v>137</v>
      </c>
      <c r="B13" s="8" t="s">
        <v>138</v>
      </c>
      <c r="C13" s="8" t="s">
        <v>63</v>
      </c>
      <c r="D13" s="8" t="s">
        <v>64</v>
      </c>
      <c r="E13" s="5" t="s">
        <v>65</v>
      </c>
      <c r="F13" s="5" t="s">
        <v>66</v>
      </c>
      <c r="G13" s="8" t="s">
        <v>67</v>
      </c>
      <c r="H13" s="8" t="s">
        <v>68</v>
      </c>
      <c r="I13" s="5" t="s">
        <v>69</v>
      </c>
    </row>
    <row r="14" ht="46.05" customHeight="1" spans="1:9">
      <c r="A14" s="30"/>
      <c r="B14" s="10" t="s">
        <v>139</v>
      </c>
      <c r="C14" s="27" t="s">
        <v>71</v>
      </c>
      <c r="D14" s="5" t="s">
        <v>73</v>
      </c>
      <c r="E14" s="40" t="s">
        <v>74</v>
      </c>
      <c r="F14" s="40" t="s">
        <v>75</v>
      </c>
      <c r="G14" s="33">
        <v>10</v>
      </c>
      <c r="H14" s="33">
        <v>10</v>
      </c>
      <c r="I14" s="33"/>
    </row>
    <row r="15" ht="32.1" customHeight="1" spans="1:9">
      <c r="A15" s="30"/>
      <c r="B15" s="12"/>
      <c r="C15" s="32"/>
      <c r="D15" s="5" t="s">
        <v>79</v>
      </c>
      <c r="E15" s="5" t="s">
        <v>80</v>
      </c>
      <c r="F15" s="5" t="s">
        <v>80</v>
      </c>
      <c r="G15" s="33">
        <v>10</v>
      </c>
      <c r="H15" s="33">
        <v>10</v>
      </c>
      <c r="I15" s="33"/>
    </row>
    <row r="16" ht="36" customHeight="1" spans="1:9">
      <c r="A16" s="30"/>
      <c r="B16" s="12"/>
      <c r="C16" s="27" t="s">
        <v>81</v>
      </c>
      <c r="D16" s="5" t="s">
        <v>140</v>
      </c>
      <c r="E16" s="5" t="s">
        <v>83</v>
      </c>
      <c r="F16" s="5" t="s">
        <v>83</v>
      </c>
      <c r="G16" s="33">
        <v>5</v>
      </c>
      <c r="H16" s="33">
        <v>5</v>
      </c>
      <c r="I16" s="33"/>
    </row>
    <row r="17" ht="36" customHeight="1" spans="1:9">
      <c r="A17" s="30"/>
      <c r="B17" s="12"/>
      <c r="C17" s="34"/>
      <c r="D17" s="5" t="s">
        <v>84</v>
      </c>
      <c r="E17" s="5" t="s">
        <v>83</v>
      </c>
      <c r="F17" s="5" t="s">
        <v>83</v>
      </c>
      <c r="G17" s="33">
        <v>5</v>
      </c>
      <c r="H17" s="33">
        <v>5</v>
      </c>
      <c r="I17" s="33"/>
    </row>
    <row r="18" ht="32.1" customHeight="1" spans="1:9">
      <c r="A18" s="30"/>
      <c r="B18" s="12"/>
      <c r="C18" s="27" t="s">
        <v>85</v>
      </c>
      <c r="D18" s="5" t="s">
        <v>86</v>
      </c>
      <c r="E18" s="41" t="s">
        <v>87</v>
      </c>
      <c r="F18" s="41" t="s">
        <v>87</v>
      </c>
      <c r="G18" s="33">
        <v>5</v>
      </c>
      <c r="H18" s="33">
        <v>5</v>
      </c>
      <c r="I18" s="33"/>
    </row>
    <row r="19" ht="36" customHeight="1" spans="1:9">
      <c r="A19" s="30"/>
      <c r="B19" s="12"/>
      <c r="C19" s="34"/>
      <c r="D19" s="5" t="s">
        <v>88</v>
      </c>
      <c r="E19" s="31">
        <v>1</v>
      </c>
      <c r="F19" s="31">
        <v>1</v>
      </c>
      <c r="G19" s="33">
        <v>5</v>
      </c>
      <c r="H19" s="33">
        <v>5</v>
      </c>
      <c r="I19" s="33"/>
    </row>
    <row r="20" ht="46.05" customHeight="1" spans="1:9">
      <c r="A20" s="30"/>
      <c r="B20" s="12"/>
      <c r="C20" s="27" t="s">
        <v>89</v>
      </c>
      <c r="D20" s="5" t="s">
        <v>141</v>
      </c>
      <c r="E20" s="33" t="s">
        <v>142</v>
      </c>
      <c r="F20" s="33" t="s">
        <v>142</v>
      </c>
      <c r="G20" s="33">
        <v>10</v>
      </c>
      <c r="H20" s="33">
        <v>10</v>
      </c>
      <c r="I20" s="33"/>
    </row>
    <row r="21" ht="46.05" customHeight="1" spans="1:9">
      <c r="A21" s="30"/>
      <c r="B21" s="10" t="s">
        <v>143</v>
      </c>
      <c r="C21" s="10" t="s">
        <v>93</v>
      </c>
      <c r="D21" s="5" t="s">
        <v>144</v>
      </c>
      <c r="E21" s="5" t="s">
        <v>145</v>
      </c>
      <c r="F21" s="33" t="s">
        <v>145</v>
      </c>
      <c r="G21" s="33">
        <v>5</v>
      </c>
      <c r="H21" s="33">
        <v>5</v>
      </c>
      <c r="I21" s="33"/>
    </row>
    <row r="22" ht="49.95" customHeight="1" spans="1:9">
      <c r="A22" s="30"/>
      <c r="B22" s="12"/>
      <c r="C22" s="10" t="s">
        <v>97</v>
      </c>
      <c r="D22" s="5" t="s">
        <v>146</v>
      </c>
      <c r="E22" s="5" t="s">
        <v>147</v>
      </c>
      <c r="F22" s="5" t="s">
        <v>147</v>
      </c>
      <c r="G22" s="5">
        <v>10</v>
      </c>
      <c r="H22" s="5">
        <v>10</v>
      </c>
      <c r="I22" s="33"/>
    </row>
    <row r="23" ht="29.1" customHeight="1" spans="1:9">
      <c r="A23" s="30"/>
      <c r="B23" s="12"/>
      <c r="C23" s="99" t="s">
        <v>103</v>
      </c>
      <c r="D23" s="5" t="s">
        <v>104</v>
      </c>
      <c r="E23" s="33" t="s">
        <v>105</v>
      </c>
      <c r="F23" s="33" t="s">
        <v>105</v>
      </c>
      <c r="G23" s="33">
        <v>5</v>
      </c>
      <c r="H23" s="33">
        <v>5</v>
      </c>
      <c r="I23" s="33"/>
    </row>
    <row r="24" ht="29.1" customHeight="1" spans="1:9">
      <c r="A24" s="30"/>
      <c r="B24" s="12"/>
      <c r="C24" s="10" t="s">
        <v>106</v>
      </c>
      <c r="D24" s="5" t="s">
        <v>148</v>
      </c>
      <c r="E24" s="33">
        <v>1</v>
      </c>
      <c r="F24" s="33">
        <v>1</v>
      </c>
      <c r="G24" s="33">
        <v>5</v>
      </c>
      <c r="H24" s="33">
        <v>5</v>
      </c>
      <c r="I24" s="33"/>
    </row>
    <row r="25" ht="24.9" customHeight="1" spans="1:9">
      <c r="A25" s="30"/>
      <c r="B25" s="12"/>
      <c r="C25" s="100"/>
      <c r="D25" s="5" t="s">
        <v>109</v>
      </c>
      <c r="E25" s="33" t="s">
        <v>110</v>
      </c>
      <c r="F25" s="33" t="s">
        <v>110</v>
      </c>
      <c r="G25" s="33">
        <v>5</v>
      </c>
      <c r="H25" s="33">
        <v>5</v>
      </c>
      <c r="I25" s="33"/>
    </row>
    <row r="26" ht="30" customHeight="1" spans="1:9">
      <c r="A26" s="30"/>
      <c r="B26" s="10" t="s">
        <v>149</v>
      </c>
      <c r="C26" s="10" t="s">
        <v>150</v>
      </c>
      <c r="D26" s="5" t="s">
        <v>113</v>
      </c>
      <c r="E26" s="33" t="s">
        <v>114</v>
      </c>
      <c r="F26" s="33" t="s">
        <v>114</v>
      </c>
      <c r="G26" s="33">
        <v>5</v>
      </c>
      <c r="H26" s="33">
        <v>5</v>
      </c>
      <c r="I26" s="33"/>
    </row>
    <row r="27" ht="30" customHeight="1" spans="1:9">
      <c r="A27" s="30"/>
      <c r="B27" s="56"/>
      <c r="C27" s="56"/>
      <c r="D27" s="5" t="s">
        <v>115</v>
      </c>
      <c r="E27" s="33" t="s">
        <v>116</v>
      </c>
      <c r="F27" s="33" t="s">
        <v>116</v>
      </c>
      <c r="G27" s="33">
        <v>5</v>
      </c>
      <c r="H27" s="33">
        <v>5</v>
      </c>
      <c r="I27" s="33"/>
    </row>
    <row r="28" ht="24.9" customHeight="1" spans="1:9">
      <c r="A28" s="6" t="s">
        <v>151</v>
      </c>
      <c r="B28" s="13"/>
      <c r="C28" s="13"/>
      <c r="D28" s="13"/>
      <c r="E28" s="13"/>
      <c r="F28" s="18"/>
      <c r="G28" s="43">
        <f>SUM(G14:G27)+G7</f>
        <v>100</v>
      </c>
      <c r="H28" s="43">
        <f>SUM(H14:H27)+3</f>
        <v>93</v>
      </c>
      <c r="I28" s="14"/>
    </row>
    <row r="29" ht="18" customHeight="1"/>
    <row r="30" s="1" customFormat="1" ht="30" customHeight="1" spans="1:9">
      <c r="A30" s="44" t="s">
        <v>152</v>
      </c>
      <c r="B30" s="44"/>
      <c r="C30" s="44"/>
      <c r="D30" s="44"/>
      <c r="E30" s="44"/>
      <c r="F30" s="44"/>
      <c r="G30" s="44"/>
      <c r="H30" s="44"/>
      <c r="I30" s="44"/>
    </row>
  </sheetData>
  <mergeCells count="26">
    <mergeCell ref="A3:I3"/>
    <mergeCell ref="B4:I4"/>
    <mergeCell ref="B5:E5"/>
    <mergeCell ref="G5:I5"/>
    <mergeCell ref="B6:C6"/>
    <mergeCell ref="B7:C7"/>
    <mergeCell ref="B8:C8"/>
    <mergeCell ref="B9:C9"/>
    <mergeCell ref="B10:C10"/>
    <mergeCell ref="B11:E11"/>
    <mergeCell ref="F11:I11"/>
    <mergeCell ref="B12:E12"/>
    <mergeCell ref="F12:I12"/>
    <mergeCell ref="A28:F28"/>
    <mergeCell ref="A30:I30"/>
    <mergeCell ref="A6:A10"/>
    <mergeCell ref="A11:A12"/>
    <mergeCell ref="A13:A27"/>
    <mergeCell ref="B14:B20"/>
    <mergeCell ref="B21:B25"/>
    <mergeCell ref="B26:B27"/>
    <mergeCell ref="C14:C15"/>
    <mergeCell ref="C16:C17"/>
    <mergeCell ref="C18:C19"/>
    <mergeCell ref="C24:C25"/>
    <mergeCell ref="C26:C27"/>
  </mergeCells>
  <printOptions horizontalCentered="1"/>
  <pageMargins left="0.160416666666667" right="0" top="1" bottom="0.605555555555556" header="0.5" footer="0.5"/>
  <pageSetup paperSize="9" scale="7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zoomScale="90" zoomScaleNormal="90" workbookViewId="0">
      <selection activeCell="E14" sqref="E14"/>
    </sheetView>
  </sheetViews>
  <sheetFormatPr defaultColWidth="9.80952380952381" defaultRowHeight="12.4"/>
  <cols>
    <col min="1" max="1" width="17.8" style="60" customWidth="1"/>
    <col min="2" max="2" width="10" style="60" customWidth="1"/>
    <col min="3" max="3" width="13.3333333333333" style="60" customWidth="1"/>
    <col min="4" max="4" width="14.0857142857143" style="60" customWidth="1"/>
    <col min="5" max="5" width="16.8952380952381" style="60" customWidth="1"/>
    <col min="6" max="6" width="25.4380952380952" style="60" customWidth="1"/>
    <col min="7" max="7" width="8.8952380952381" style="60" customWidth="1"/>
    <col min="8" max="8" width="8.56190476190476" style="60" customWidth="1"/>
    <col min="9" max="9" width="19.6571428571429" style="60" customWidth="1"/>
    <col min="10" max="16384" width="10.3333333333333" style="60"/>
  </cols>
  <sheetData>
    <row r="1" ht="18.95" spans="1:1">
      <c r="A1" s="61" t="s">
        <v>153</v>
      </c>
    </row>
    <row r="3" ht="24.3" spans="1:9">
      <c r="A3" s="62" t="s">
        <v>119</v>
      </c>
      <c r="B3" s="62"/>
      <c r="C3" s="62"/>
      <c r="D3" s="62"/>
      <c r="E3" s="62"/>
      <c r="F3" s="62"/>
      <c r="G3" s="62"/>
      <c r="H3" s="62"/>
      <c r="I3" s="62"/>
    </row>
    <row r="4" ht="20.1" customHeight="1" spans="1:9">
      <c r="A4" s="63" t="s">
        <v>120</v>
      </c>
      <c r="B4" s="64" t="s">
        <v>154</v>
      </c>
      <c r="C4" s="65"/>
      <c r="D4" s="65"/>
      <c r="E4" s="65"/>
      <c r="F4" s="65"/>
      <c r="G4" s="65"/>
      <c r="H4" s="65"/>
      <c r="I4" s="67"/>
    </row>
    <row r="5" ht="20.1" customHeight="1" spans="1:9">
      <c r="A5" s="66" t="s">
        <v>122</v>
      </c>
      <c r="B5" s="64" t="s">
        <v>123</v>
      </c>
      <c r="C5" s="65"/>
      <c r="D5" s="65"/>
      <c r="E5" s="67"/>
      <c r="F5" s="66" t="s">
        <v>124</v>
      </c>
      <c r="G5" s="64" t="s">
        <v>38</v>
      </c>
      <c r="H5" s="65"/>
      <c r="I5" s="67"/>
    </row>
    <row r="6" ht="20.1" customHeight="1" spans="1:9">
      <c r="A6" s="68" t="s">
        <v>125</v>
      </c>
      <c r="B6" s="69"/>
      <c r="C6" s="67"/>
      <c r="D6" s="68" t="s">
        <v>126</v>
      </c>
      <c r="E6" s="68" t="s">
        <v>127</v>
      </c>
      <c r="F6" s="68" t="s">
        <v>128</v>
      </c>
      <c r="G6" s="66" t="s">
        <v>67</v>
      </c>
      <c r="H6" s="66" t="s">
        <v>129</v>
      </c>
      <c r="I6" s="66" t="s">
        <v>68</v>
      </c>
    </row>
    <row r="7" ht="20.1" customHeight="1" spans="1:9">
      <c r="A7" s="70"/>
      <c r="B7" s="64" t="s">
        <v>130</v>
      </c>
      <c r="C7" s="71"/>
      <c r="D7" s="72"/>
      <c r="E7" s="72">
        <v>107.01</v>
      </c>
      <c r="F7" s="72">
        <v>39.52</v>
      </c>
      <c r="G7" s="73">
        <v>10</v>
      </c>
      <c r="H7" s="74">
        <f>F7/E7</f>
        <v>0.36931127931969</v>
      </c>
      <c r="I7" s="72">
        <v>2</v>
      </c>
    </row>
    <row r="8" ht="70" customHeight="1" spans="1:9">
      <c r="A8" s="70"/>
      <c r="B8" s="64" t="s">
        <v>132</v>
      </c>
      <c r="C8" s="71"/>
      <c r="D8" s="72"/>
      <c r="E8" s="72"/>
      <c r="F8" s="72"/>
      <c r="G8" s="67"/>
      <c r="H8" s="74"/>
      <c r="I8" s="63" t="s">
        <v>155</v>
      </c>
    </row>
    <row r="9" ht="20.1" customHeight="1" spans="1:9">
      <c r="A9" s="70"/>
      <c r="B9" s="64" t="s">
        <v>133</v>
      </c>
      <c r="C9" s="71"/>
      <c r="D9" s="75"/>
      <c r="E9" s="72">
        <v>107.01</v>
      </c>
      <c r="F9" s="72">
        <v>39.52</v>
      </c>
      <c r="G9" s="67"/>
      <c r="H9" s="74"/>
      <c r="I9" s="72"/>
    </row>
    <row r="10" ht="20.1" customHeight="1" spans="1:9">
      <c r="A10" s="76"/>
      <c r="B10" s="64" t="s">
        <v>134</v>
      </c>
      <c r="C10" s="77"/>
      <c r="D10" s="78"/>
      <c r="E10" s="78"/>
      <c r="F10" s="78"/>
      <c r="G10" s="72"/>
      <c r="H10" s="72"/>
      <c r="I10" s="72"/>
    </row>
    <row r="11" ht="30" customHeight="1" spans="1:9">
      <c r="A11" s="68" t="s">
        <v>56</v>
      </c>
      <c r="B11" s="79" t="s">
        <v>57</v>
      </c>
      <c r="C11" s="80"/>
      <c r="D11" s="80"/>
      <c r="E11" s="81"/>
      <c r="F11" s="64" t="s">
        <v>58</v>
      </c>
      <c r="G11" s="71"/>
      <c r="H11" s="71"/>
      <c r="I11" s="77"/>
    </row>
    <row r="12" ht="82.3" customHeight="1" spans="1:9">
      <c r="A12" s="76"/>
      <c r="B12" s="82" t="s">
        <v>156</v>
      </c>
      <c r="C12" s="83"/>
      <c r="D12" s="83"/>
      <c r="E12" s="84"/>
      <c r="F12" s="79" t="s">
        <v>157</v>
      </c>
      <c r="G12" s="85"/>
      <c r="H12" s="85"/>
      <c r="I12" s="97"/>
    </row>
    <row r="13" ht="42" customHeight="1" spans="1:9">
      <c r="A13" s="86" t="s">
        <v>137</v>
      </c>
      <c r="B13" s="66" t="s">
        <v>138</v>
      </c>
      <c r="C13" s="66" t="s">
        <v>63</v>
      </c>
      <c r="D13" s="66" t="s">
        <v>64</v>
      </c>
      <c r="E13" s="63" t="s">
        <v>65</v>
      </c>
      <c r="F13" s="63" t="s">
        <v>66</v>
      </c>
      <c r="G13" s="66" t="s">
        <v>67</v>
      </c>
      <c r="H13" s="66" t="s">
        <v>68</v>
      </c>
      <c r="I13" s="63" t="s">
        <v>69</v>
      </c>
    </row>
    <row r="14" ht="30" customHeight="1" spans="1:9">
      <c r="A14" s="87"/>
      <c r="B14" s="68" t="s">
        <v>139</v>
      </c>
      <c r="C14" s="86" t="s">
        <v>71</v>
      </c>
      <c r="D14" s="63" t="s">
        <v>76</v>
      </c>
      <c r="E14" s="63" t="s">
        <v>77</v>
      </c>
      <c r="F14" s="63" t="s">
        <v>78</v>
      </c>
      <c r="G14" s="88">
        <v>20</v>
      </c>
      <c r="H14" s="88">
        <v>20</v>
      </c>
      <c r="I14" s="63"/>
    </row>
    <row r="15" ht="30" customHeight="1" spans="1:9">
      <c r="A15" s="87"/>
      <c r="B15" s="70"/>
      <c r="C15" s="86" t="s">
        <v>81</v>
      </c>
      <c r="D15" s="63" t="s">
        <v>158</v>
      </c>
      <c r="E15" s="66" t="s">
        <v>159</v>
      </c>
      <c r="F15" s="66" t="s">
        <v>159</v>
      </c>
      <c r="G15" s="88">
        <v>20</v>
      </c>
      <c r="H15" s="88">
        <v>20</v>
      </c>
      <c r="I15" s="63"/>
    </row>
    <row r="16" ht="91.05" customHeight="1" spans="1:9">
      <c r="A16" s="87"/>
      <c r="B16" s="70"/>
      <c r="C16" s="86" t="s">
        <v>85</v>
      </c>
      <c r="D16" s="63" t="s">
        <v>160</v>
      </c>
      <c r="E16" s="63" t="s">
        <v>161</v>
      </c>
      <c r="F16" s="89" t="s">
        <v>162</v>
      </c>
      <c r="G16" s="63">
        <v>5</v>
      </c>
      <c r="H16" s="63">
        <v>5</v>
      </c>
      <c r="I16" s="63"/>
    </row>
    <row r="17" ht="52.95" customHeight="1" spans="1:9">
      <c r="A17" s="87"/>
      <c r="B17" s="70"/>
      <c r="C17" s="86" t="s">
        <v>89</v>
      </c>
      <c r="D17" s="63" t="s">
        <v>163</v>
      </c>
      <c r="E17" s="63" t="s">
        <v>141</v>
      </c>
      <c r="F17" s="63" t="s">
        <v>164</v>
      </c>
      <c r="G17" s="63">
        <v>5</v>
      </c>
      <c r="H17" s="63">
        <v>5</v>
      </c>
      <c r="I17" s="72"/>
    </row>
    <row r="18" ht="61.95" customHeight="1" spans="1:9">
      <c r="A18" s="87"/>
      <c r="B18" s="68" t="s">
        <v>143</v>
      </c>
      <c r="C18" s="68" t="s">
        <v>93</v>
      </c>
      <c r="D18" s="63" t="s">
        <v>165</v>
      </c>
      <c r="E18" s="63" t="s">
        <v>166</v>
      </c>
      <c r="F18" s="63" t="s">
        <v>167</v>
      </c>
      <c r="G18" s="63">
        <v>10</v>
      </c>
      <c r="H18" s="63">
        <v>10</v>
      </c>
      <c r="I18" s="72"/>
    </row>
    <row r="19" ht="81" customHeight="1" spans="1:9">
      <c r="A19" s="87"/>
      <c r="B19" s="90"/>
      <c r="C19" s="68" t="s">
        <v>97</v>
      </c>
      <c r="D19" s="63" t="s">
        <v>98</v>
      </c>
      <c r="E19" s="63" t="s">
        <v>99</v>
      </c>
      <c r="F19" s="63" t="s">
        <v>100</v>
      </c>
      <c r="G19" s="63">
        <v>10</v>
      </c>
      <c r="H19" s="63">
        <v>10</v>
      </c>
      <c r="I19" s="72"/>
    </row>
    <row r="20" ht="37.95" customHeight="1" spans="1:9">
      <c r="A20" s="87"/>
      <c r="B20" s="70"/>
      <c r="C20" s="68" t="s">
        <v>103</v>
      </c>
      <c r="D20" s="63" t="s">
        <v>168</v>
      </c>
      <c r="E20" s="63" t="s">
        <v>169</v>
      </c>
      <c r="F20" s="63" t="s">
        <v>169</v>
      </c>
      <c r="G20" s="72">
        <v>5</v>
      </c>
      <c r="H20" s="72">
        <v>5</v>
      </c>
      <c r="I20" s="66"/>
    </row>
    <row r="21" ht="30" customHeight="1" spans="1:9">
      <c r="A21" s="87"/>
      <c r="B21" s="70"/>
      <c r="C21" s="68" t="s">
        <v>106</v>
      </c>
      <c r="D21" s="66" t="s">
        <v>109</v>
      </c>
      <c r="E21" s="91" t="s">
        <v>170</v>
      </c>
      <c r="F21" s="92" t="s">
        <v>170</v>
      </c>
      <c r="G21" s="93">
        <v>5</v>
      </c>
      <c r="H21" s="94">
        <v>5</v>
      </c>
      <c r="I21" s="66"/>
    </row>
    <row r="22" ht="42" customHeight="1" spans="1:9">
      <c r="A22" s="87"/>
      <c r="B22" s="68" t="s">
        <v>149</v>
      </c>
      <c r="C22" s="68" t="s">
        <v>150</v>
      </c>
      <c r="D22" s="63" t="s">
        <v>171</v>
      </c>
      <c r="E22" s="63" t="s">
        <v>172</v>
      </c>
      <c r="F22" s="63" t="s">
        <v>172</v>
      </c>
      <c r="G22" s="88">
        <v>10</v>
      </c>
      <c r="H22" s="66">
        <v>10</v>
      </c>
      <c r="I22" s="66"/>
    </row>
    <row r="23" ht="30" customHeight="1" spans="1:9">
      <c r="A23" s="64" t="s">
        <v>151</v>
      </c>
      <c r="B23" s="71"/>
      <c r="C23" s="71"/>
      <c r="D23" s="71"/>
      <c r="E23" s="71"/>
      <c r="F23" s="77"/>
      <c r="G23" s="95">
        <f>SUM(G14:G22)+G7</f>
        <v>100</v>
      </c>
      <c r="H23" s="95">
        <f>SUM(H14:H22)+I7</f>
        <v>92</v>
      </c>
      <c r="I23" s="72"/>
    </row>
    <row r="24" ht="18" customHeight="1"/>
    <row r="25" s="59" customFormat="1" ht="30" customHeight="1" spans="1:9">
      <c r="A25" s="96" t="s">
        <v>152</v>
      </c>
      <c r="B25" s="96"/>
      <c r="C25" s="96"/>
      <c r="D25" s="96"/>
      <c r="E25" s="96"/>
      <c r="F25" s="96"/>
      <c r="G25" s="96"/>
      <c r="H25" s="96"/>
      <c r="I25" s="96"/>
    </row>
  </sheetData>
  <mergeCells count="20">
    <mergeCell ref="A3:I3"/>
    <mergeCell ref="B4:I4"/>
    <mergeCell ref="B5:E5"/>
    <mergeCell ref="G5:I5"/>
    <mergeCell ref="B6:C6"/>
    <mergeCell ref="B7:C7"/>
    <mergeCell ref="B8:C8"/>
    <mergeCell ref="B9:C9"/>
    <mergeCell ref="B10:C10"/>
    <mergeCell ref="B11:E11"/>
    <mergeCell ref="F11:I11"/>
    <mergeCell ref="B12:E12"/>
    <mergeCell ref="F12:I12"/>
    <mergeCell ref="A23:F23"/>
    <mergeCell ref="A25:I25"/>
    <mergeCell ref="A6:A10"/>
    <mergeCell ref="A11:A12"/>
    <mergeCell ref="A13:A22"/>
    <mergeCell ref="B14:B17"/>
    <mergeCell ref="B18:B21"/>
  </mergeCells>
  <pageMargins left="0.511805555555556" right="0.590277777777778" top="1" bottom="1" header="0.5" footer="0.5"/>
  <pageSetup paperSize="9" scale="72"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tabSelected="1" view="pageBreakPreview" zoomScaleNormal="90" workbookViewId="0">
      <selection activeCell="D8" sqref="D8"/>
    </sheetView>
  </sheetViews>
  <sheetFormatPr defaultColWidth="9.80952380952381" defaultRowHeight="12.4"/>
  <cols>
    <col min="1" max="1" width="11.5619047619048" customWidth="1"/>
    <col min="2" max="2" width="8.8952380952381" customWidth="1"/>
    <col min="3" max="3" width="14.0952380952381" customWidth="1"/>
    <col min="4" max="4" width="17.3333333333333" customWidth="1"/>
    <col min="5" max="5" width="11.5619047619048" customWidth="1"/>
    <col min="6" max="7" width="11.3333333333333" customWidth="1"/>
    <col min="8" max="8" width="11.5619047619048" customWidth="1"/>
    <col min="9" max="9" width="23.1428571428571" customWidth="1"/>
  </cols>
  <sheetData>
    <row r="1" ht="18.95" spans="1:1">
      <c r="A1" s="3" t="s">
        <v>173</v>
      </c>
    </row>
    <row r="3" ht="24.3" spans="1:9">
      <c r="A3" s="4" t="s">
        <v>119</v>
      </c>
      <c r="B3" s="4"/>
      <c r="C3" s="4"/>
      <c r="D3" s="4"/>
      <c r="E3" s="4"/>
      <c r="F3" s="4"/>
      <c r="G3" s="4"/>
      <c r="H3" s="4"/>
      <c r="I3" s="4"/>
    </row>
    <row r="4" ht="28.05" customHeight="1" spans="1:9">
      <c r="A4" s="5" t="s">
        <v>120</v>
      </c>
      <c r="B4" s="6" t="s">
        <v>174</v>
      </c>
      <c r="C4" s="7"/>
      <c r="D4" s="7"/>
      <c r="E4" s="7"/>
      <c r="F4" s="7"/>
      <c r="G4" s="7"/>
      <c r="H4" s="7"/>
      <c r="I4" s="9"/>
    </row>
    <row r="5" ht="24" customHeight="1" spans="1:9">
      <c r="A5" s="8" t="s">
        <v>122</v>
      </c>
      <c r="B5" s="6" t="s">
        <v>123</v>
      </c>
      <c r="C5" s="7"/>
      <c r="D5" s="7"/>
      <c r="E5" s="9"/>
      <c r="F5" s="8" t="s">
        <v>124</v>
      </c>
      <c r="G5" s="6" t="s">
        <v>38</v>
      </c>
      <c r="H5" s="7"/>
      <c r="I5" s="9"/>
    </row>
    <row r="6" ht="22.95" customHeight="1" spans="1:9">
      <c r="A6" s="10" t="s">
        <v>125</v>
      </c>
      <c r="B6" s="11"/>
      <c r="C6" s="9"/>
      <c r="D6" s="10" t="s">
        <v>126</v>
      </c>
      <c r="E6" s="10" t="s">
        <v>127</v>
      </c>
      <c r="F6" s="10" t="s">
        <v>128</v>
      </c>
      <c r="G6" s="8" t="s">
        <v>67</v>
      </c>
      <c r="H6" s="8" t="s">
        <v>129</v>
      </c>
      <c r="I6" s="8" t="s">
        <v>68</v>
      </c>
    </row>
    <row r="7" ht="15" customHeight="1" spans="1:9">
      <c r="A7" s="12"/>
      <c r="B7" s="6" t="s">
        <v>130</v>
      </c>
      <c r="C7" s="13"/>
      <c r="D7" s="14">
        <f>D8+D9</f>
        <v>0</v>
      </c>
      <c r="E7" s="14">
        <v>411.41</v>
      </c>
      <c r="F7" s="14">
        <v>138.98</v>
      </c>
      <c r="G7" s="15">
        <v>10</v>
      </c>
      <c r="H7" s="16">
        <f>F7/E7</f>
        <v>0.337813859653387</v>
      </c>
      <c r="I7" s="14">
        <v>2</v>
      </c>
    </row>
    <row r="8" ht="75.85" customHeight="1" spans="1:10">
      <c r="A8" s="12"/>
      <c r="B8" s="6" t="s">
        <v>132</v>
      </c>
      <c r="C8" s="13"/>
      <c r="D8" s="14"/>
      <c r="E8" s="49">
        <f>240.9+0.43</f>
        <v>241.33</v>
      </c>
      <c r="F8" s="14">
        <v>0.9</v>
      </c>
      <c r="G8" s="9"/>
      <c r="H8" s="16"/>
      <c r="I8" s="5" t="s">
        <v>175</v>
      </c>
      <c r="J8" s="58"/>
    </row>
    <row r="9" ht="15" customHeight="1" spans="1:9">
      <c r="A9" s="12"/>
      <c r="B9" s="6" t="s">
        <v>133</v>
      </c>
      <c r="C9" s="13"/>
      <c r="D9" s="50"/>
      <c r="E9" s="49">
        <f>170.51-0.43</f>
        <v>170.08</v>
      </c>
      <c r="F9" s="14">
        <v>138.08</v>
      </c>
      <c r="G9" s="9"/>
      <c r="H9" s="16"/>
      <c r="I9" s="14"/>
    </row>
    <row r="10" ht="15" customHeight="1" spans="1:9">
      <c r="A10" s="17"/>
      <c r="B10" s="6" t="s">
        <v>134</v>
      </c>
      <c r="C10" s="18"/>
      <c r="D10" s="19"/>
      <c r="E10" s="19"/>
      <c r="F10" s="19"/>
      <c r="G10" s="14"/>
      <c r="H10" s="14"/>
      <c r="I10" s="14"/>
    </row>
    <row r="11" ht="18" customHeight="1" spans="1:9">
      <c r="A11" s="10" t="s">
        <v>56</v>
      </c>
      <c r="B11" s="51" t="s">
        <v>57</v>
      </c>
      <c r="C11" s="52"/>
      <c r="D11" s="52"/>
      <c r="E11" s="53"/>
      <c r="F11" s="6" t="s">
        <v>58</v>
      </c>
      <c r="G11" s="13"/>
      <c r="H11" s="13"/>
      <c r="I11" s="18"/>
    </row>
    <row r="12" ht="88.05" customHeight="1" spans="1:9">
      <c r="A12" s="17"/>
      <c r="B12" s="25" t="s">
        <v>176</v>
      </c>
      <c r="C12" s="26"/>
      <c r="D12" s="26"/>
      <c r="E12" s="47"/>
      <c r="F12" s="25" t="s">
        <v>177</v>
      </c>
      <c r="G12" s="26"/>
      <c r="H12" s="26"/>
      <c r="I12" s="47"/>
    </row>
    <row r="13" ht="31.05" customHeight="1" spans="1:9">
      <c r="A13" s="27" t="s">
        <v>137</v>
      </c>
      <c r="B13" s="8" t="s">
        <v>138</v>
      </c>
      <c r="C13" s="8" t="s">
        <v>63</v>
      </c>
      <c r="D13" s="8" t="s">
        <v>64</v>
      </c>
      <c r="E13" s="5" t="s">
        <v>65</v>
      </c>
      <c r="F13" s="5" t="s">
        <v>66</v>
      </c>
      <c r="G13" s="8" t="s">
        <v>67</v>
      </c>
      <c r="H13" s="8" t="s">
        <v>68</v>
      </c>
      <c r="I13" s="5" t="s">
        <v>69</v>
      </c>
    </row>
    <row r="14" ht="33" customHeight="1" spans="1:9">
      <c r="A14" s="30"/>
      <c r="B14" s="10" t="s">
        <v>139</v>
      </c>
      <c r="C14" s="27" t="s">
        <v>71</v>
      </c>
      <c r="D14" s="5" t="s">
        <v>73</v>
      </c>
      <c r="E14" s="40" t="s">
        <v>74</v>
      </c>
      <c r="F14" s="40" t="s">
        <v>75</v>
      </c>
      <c r="G14" s="5">
        <v>10</v>
      </c>
      <c r="H14" s="5">
        <v>10</v>
      </c>
      <c r="I14" s="5"/>
    </row>
    <row r="15" ht="34.95" customHeight="1" spans="1:9">
      <c r="A15" s="30"/>
      <c r="B15" s="54"/>
      <c r="C15" s="8" t="s">
        <v>81</v>
      </c>
      <c r="D15" s="55" t="s">
        <v>178</v>
      </c>
      <c r="E15" s="5" t="s">
        <v>110</v>
      </c>
      <c r="F15" s="5" t="s">
        <v>110</v>
      </c>
      <c r="G15" s="5">
        <v>10</v>
      </c>
      <c r="H15" s="5">
        <v>10</v>
      </c>
      <c r="I15" s="5"/>
    </row>
    <row r="16" ht="51" customHeight="1" spans="1:9">
      <c r="A16" s="30"/>
      <c r="B16" s="12"/>
      <c r="C16" s="34" t="s">
        <v>85</v>
      </c>
      <c r="D16" s="5" t="s">
        <v>179</v>
      </c>
      <c r="E16" s="5" t="s">
        <v>180</v>
      </c>
      <c r="F16" s="5" t="s">
        <v>180</v>
      </c>
      <c r="G16" s="5">
        <v>10</v>
      </c>
      <c r="H16" s="5">
        <v>10</v>
      </c>
      <c r="I16" s="5"/>
    </row>
    <row r="17" ht="43.95" customHeight="1" spans="1:9">
      <c r="A17" s="30"/>
      <c r="B17" s="12"/>
      <c r="C17" s="34"/>
      <c r="D17" s="5" t="s">
        <v>181</v>
      </c>
      <c r="E17" s="5" t="s">
        <v>182</v>
      </c>
      <c r="F17" s="5" t="s">
        <v>182</v>
      </c>
      <c r="G17" s="5">
        <v>10</v>
      </c>
      <c r="H17" s="5">
        <v>10</v>
      </c>
      <c r="I17" s="5"/>
    </row>
    <row r="18" ht="31.95" customHeight="1" spans="1:9">
      <c r="A18" s="30"/>
      <c r="B18" s="54"/>
      <c r="C18" s="27" t="s">
        <v>89</v>
      </c>
      <c r="D18" s="55" t="s">
        <v>163</v>
      </c>
      <c r="E18" s="5" t="s">
        <v>183</v>
      </c>
      <c r="F18" s="5" t="s">
        <v>183</v>
      </c>
      <c r="G18" s="5">
        <v>10</v>
      </c>
      <c r="H18" s="5">
        <v>10</v>
      </c>
      <c r="I18" s="5"/>
    </row>
    <row r="19" ht="43.95" customHeight="1" spans="1:9">
      <c r="A19" s="30"/>
      <c r="B19" s="10" t="s">
        <v>143</v>
      </c>
      <c r="C19" s="10" t="s">
        <v>97</v>
      </c>
      <c r="D19" s="5" t="s">
        <v>146</v>
      </c>
      <c r="E19" s="5" t="s">
        <v>147</v>
      </c>
      <c r="F19" s="5" t="s">
        <v>147</v>
      </c>
      <c r="G19" s="5">
        <v>10</v>
      </c>
      <c r="H19" s="5">
        <v>10</v>
      </c>
      <c r="I19" s="5"/>
    </row>
    <row r="20" ht="31.95" customHeight="1" spans="1:9">
      <c r="A20" s="30"/>
      <c r="B20" s="56"/>
      <c r="C20" s="10" t="s">
        <v>103</v>
      </c>
      <c r="D20" s="5" t="s">
        <v>104</v>
      </c>
      <c r="E20" s="5" t="s">
        <v>105</v>
      </c>
      <c r="F20" s="8" t="s">
        <v>105</v>
      </c>
      <c r="G20" s="57">
        <v>10</v>
      </c>
      <c r="H20" s="57">
        <v>10</v>
      </c>
      <c r="I20" s="5"/>
    </row>
    <row r="21" ht="28.95" customHeight="1" spans="1:9">
      <c r="A21" s="30"/>
      <c r="B21" s="56"/>
      <c r="C21" s="10" t="s">
        <v>106</v>
      </c>
      <c r="D21" s="8" t="s">
        <v>109</v>
      </c>
      <c r="E21" s="8" t="s">
        <v>110</v>
      </c>
      <c r="F21" s="8" t="s">
        <v>110</v>
      </c>
      <c r="G21" s="57">
        <v>10</v>
      </c>
      <c r="H21" s="57">
        <v>10</v>
      </c>
      <c r="I21" s="5"/>
    </row>
    <row r="22" ht="46.05" customHeight="1" spans="1:9">
      <c r="A22" s="30"/>
      <c r="B22" s="10" t="s">
        <v>149</v>
      </c>
      <c r="C22" s="10" t="s">
        <v>150</v>
      </c>
      <c r="D22" s="5" t="s">
        <v>115</v>
      </c>
      <c r="E22" s="5" t="s">
        <v>184</v>
      </c>
      <c r="F22" s="5" t="s">
        <v>184</v>
      </c>
      <c r="G22" s="5">
        <v>5</v>
      </c>
      <c r="H22" s="5">
        <v>5</v>
      </c>
      <c r="I22" s="5"/>
    </row>
    <row r="23" ht="31.05" customHeight="1" spans="1:9">
      <c r="A23" s="30"/>
      <c r="B23" s="12"/>
      <c r="C23" s="56"/>
      <c r="D23" s="40" t="s">
        <v>113</v>
      </c>
      <c r="E23" s="5" t="s">
        <v>184</v>
      </c>
      <c r="F23" s="5" t="s">
        <v>184</v>
      </c>
      <c r="G23" s="57">
        <v>5</v>
      </c>
      <c r="H23" s="57">
        <v>5</v>
      </c>
      <c r="I23" s="8"/>
    </row>
    <row r="24" ht="24.9" customHeight="1" spans="1:9">
      <c r="A24" s="6" t="s">
        <v>151</v>
      </c>
      <c r="B24" s="13"/>
      <c r="C24" s="13"/>
      <c r="D24" s="13"/>
      <c r="E24" s="13"/>
      <c r="F24" s="18"/>
      <c r="G24" s="43">
        <f>SUM(G14:G23)+G7</f>
        <v>100</v>
      </c>
      <c r="H24" s="43">
        <f>SUM(H14:H23)+I7</f>
        <v>92</v>
      </c>
      <c r="I24" s="14"/>
    </row>
    <row r="26" ht="18.9" customHeight="1" spans="1:9">
      <c r="A26" s="44" t="s">
        <v>152</v>
      </c>
      <c r="B26" s="44"/>
      <c r="C26" s="44"/>
      <c r="D26" s="44"/>
      <c r="E26" s="44"/>
      <c r="F26" s="44"/>
      <c r="G26" s="44"/>
      <c r="H26" s="44"/>
      <c r="I26" s="44"/>
    </row>
  </sheetData>
  <mergeCells count="23">
    <mergeCell ref="A3:I3"/>
    <mergeCell ref="B4:I4"/>
    <mergeCell ref="B5:E5"/>
    <mergeCell ref="G5:I5"/>
    <mergeCell ref="B6:C6"/>
    <mergeCell ref="B7:C7"/>
    <mergeCell ref="B8:C8"/>
    <mergeCell ref="B9:C9"/>
    <mergeCell ref="B10:C10"/>
    <mergeCell ref="B11:E11"/>
    <mergeCell ref="F11:I11"/>
    <mergeCell ref="B12:E12"/>
    <mergeCell ref="F12:I12"/>
    <mergeCell ref="A24:F24"/>
    <mergeCell ref="A26:I26"/>
    <mergeCell ref="A6:A10"/>
    <mergeCell ref="A11:A12"/>
    <mergeCell ref="A13:A23"/>
    <mergeCell ref="B14:B18"/>
    <mergeCell ref="B19:B21"/>
    <mergeCell ref="B22:B23"/>
    <mergeCell ref="C16:C17"/>
    <mergeCell ref="C22:C23"/>
  </mergeCells>
  <pageMargins left="0.432638888888889" right="0.590277777777778" top="1" bottom="1" header="0.5" footer="0.5"/>
  <pageSetup paperSize="9" scale="7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80" zoomScaleNormal="80" workbookViewId="0">
      <selection activeCell="I17" sqref="I17"/>
    </sheetView>
  </sheetViews>
  <sheetFormatPr defaultColWidth="9.80952380952381" defaultRowHeight="12.4"/>
  <cols>
    <col min="1" max="1" width="12.0952380952381" customWidth="1"/>
    <col min="2" max="2" width="10" customWidth="1"/>
    <col min="3" max="3" width="13.3333333333333" customWidth="1"/>
    <col min="4" max="4" width="25.5619047619048" customWidth="1"/>
    <col min="5" max="6" width="11" customWidth="1"/>
    <col min="7" max="8" width="8.56190476190476" customWidth="1"/>
    <col min="9" max="9" width="34.4380952380952" customWidth="1"/>
  </cols>
  <sheetData>
    <row r="1" ht="18.95" spans="1:1">
      <c r="A1" s="3" t="s">
        <v>185</v>
      </c>
    </row>
    <row r="3" ht="24.3" spans="1:9">
      <c r="A3" s="4" t="s">
        <v>119</v>
      </c>
      <c r="B3" s="4"/>
      <c r="C3" s="4"/>
      <c r="D3" s="4"/>
      <c r="E3" s="4"/>
      <c r="F3" s="4"/>
      <c r="G3" s="4"/>
      <c r="H3" s="4"/>
      <c r="I3" s="4"/>
    </row>
    <row r="4" ht="20.1" customHeight="1" spans="1:9">
      <c r="A4" s="5" t="s">
        <v>120</v>
      </c>
      <c r="B4" s="6" t="s">
        <v>154</v>
      </c>
      <c r="C4" s="7"/>
      <c r="D4" s="7"/>
      <c r="E4" s="7"/>
      <c r="F4" s="7"/>
      <c r="G4" s="7"/>
      <c r="H4" s="7"/>
      <c r="I4" s="9"/>
    </row>
    <row r="5" ht="20.1" customHeight="1" spans="1:9">
      <c r="A5" s="8" t="s">
        <v>122</v>
      </c>
      <c r="B5" s="6" t="s">
        <v>123</v>
      </c>
      <c r="C5" s="7"/>
      <c r="D5" s="7"/>
      <c r="E5" s="9"/>
      <c r="F5" s="8" t="s">
        <v>124</v>
      </c>
      <c r="G5" s="6" t="s">
        <v>38</v>
      </c>
      <c r="H5" s="7"/>
      <c r="I5" s="9"/>
    </row>
    <row r="6" ht="20.1" customHeight="1" spans="1:9">
      <c r="A6" s="10" t="s">
        <v>125</v>
      </c>
      <c r="B6" s="11"/>
      <c r="C6" s="9"/>
      <c r="D6" s="10" t="s">
        <v>126</v>
      </c>
      <c r="E6" s="10" t="s">
        <v>127</v>
      </c>
      <c r="F6" s="10" t="s">
        <v>128</v>
      </c>
      <c r="G6" s="8" t="s">
        <v>67</v>
      </c>
      <c r="H6" s="8" t="s">
        <v>129</v>
      </c>
      <c r="I6" s="8" t="s">
        <v>68</v>
      </c>
    </row>
    <row r="7" ht="20.1" customHeight="1" spans="1:9">
      <c r="A7" s="12"/>
      <c r="B7" s="6" t="s">
        <v>130</v>
      </c>
      <c r="C7" s="13"/>
      <c r="D7" s="14">
        <v>107.02</v>
      </c>
      <c r="E7" s="14">
        <v>107.02</v>
      </c>
      <c r="F7" s="14">
        <v>39.52</v>
      </c>
      <c r="G7" s="15">
        <v>10</v>
      </c>
      <c r="H7" s="16">
        <f>F7/E7</f>
        <v>0.369276770697066</v>
      </c>
      <c r="I7" s="14">
        <v>0</v>
      </c>
    </row>
    <row r="8" ht="20.1" customHeight="1" spans="1:9">
      <c r="A8" s="12"/>
      <c r="B8" s="6" t="s">
        <v>132</v>
      </c>
      <c r="C8" s="13"/>
      <c r="D8" s="14"/>
      <c r="E8" s="14"/>
      <c r="F8" s="14"/>
      <c r="G8" s="9"/>
      <c r="H8" s="16"/>
      <c r="I8" s="14"/>
    </row>
    <row r="9" ht="20.1" customHeight="1" spans="1:9">
      <c r="A9" s="12"/>
      <c r="B9" s="6" t="s">
        <v>133</v>
      </c>
      <c r="C9" s="13"/>
      <c r="D9" s="14">
        <v>107.02</v>
      </c>
      <c r="E9" s="14">
        <v>107.02</v>
      </c>
      <c r="F9" s="14">
        <v>39.52</v>
      </c>
      <c r="G9" s="9"/>
      <c r="H9" s="16"/>
      <c r="I9" s="14"/>
    </row>
    <row r="10" ht="20.1" customHeight="1" spans="1:9">
      <c r="A10" s="17"/>
      <c r="B10" s="6" t="s">
        <v>134</v>
      </c>
      <c r="C10" s="18"/>
      <c r="D10" s="19"/>
      <c r="E10" s="19"/>
      <c r="F10" s="19"/>
      <c r="G10" s="14"/>
      <c r="H10" s="14"/>
      <c r="I10" s="14"/>
    </row>
    <row r="11" ht="32.1" customHeight="1" spans="1:9">
      <c r="A11" s="10" t="s">
        <v>56</v>
      </c>
      <c r="B11" s="20" t="s">
        <v>57</v>
      </c>
      <c r="C11" s="21"/>
      <c r="D11" s="21"/>
      <c r="E11" s="22"/>
      <c r="F11" s="23" t="s">
        <v>58</v>
      </c>
      <c r="G11" s="24"/>
      <c r="H11" s="24"/>
      <c r="I11" s="46"/>
    </row>
    <row r="12" ht="51.9" customHeight="1" spans="1:9">
      <c r="A12" s="17"/>
      <c r="B12" s="6"/>
      <c r="C12" s="7"/>
      <c r="D12" s="7"/>
      <c r="E12" s="9"/>
      <c r="F12" s="25"/>
      <c r="G12" s="26"/>
      <c r="H12" s="26"/>
      <c r="I12" s="47"/>
    </row>
    <row r="13" ht="30" customHeight="1" spans="1:9">
      <c r="A13" s="27" t="s">
        <v>137</v>
      </c>
      <c r="B13" s="8" t="s">
        <v>138</v>
      </c>
      <c r="C13" s="8" t="s">
        <v>63</v>
      </c>
      <c r="D13" s="28" t="s">
        <v>64</v>
      </c>
      <c r="E13" s="29" t="s">
        <v>65</v>
      </c>
      <c r="F13" s="29" t="s">
        <v>66</v>
      </c>
      <c r="G13" s="28" t="s">
        <v>67</v>
      </c>
      <c r="H13" s="28" t="s">
        <v>68</v>
      </c>
      <c r="I13" s="29" t="s">
        <v>69</v>
      </c>
    </row>
    <row r="14" ht="33.9" customHeight="1" spans="1:9">
      <c r="A14" s="30"/>
      <c r="B14" s="10" t="s">
        <v>139</v>
      </c>
      <c r="C14" s="27" t="s">
        <v>71</v>
      </c>
      <c r="D14" s="5"/>
      <c r="E14" s="31"/>
      <c r="F14" s="31"/>
      <c r="G14" s="14"/>
      <c r="H14" s="14"/>
      <c r="I14" s="14"/>
    </row>
    <row r="15" ht="24.9" customHeight="1" spans="1:9">
      <c r="A15" s="30"/>
      <c r="B15" s="12"/>
      <c r="C15" s="32"/>
      <c r="D15" s="5"/>
      <c r="E15" s="33"/>
      <c r="F15" s="33"/>
      <c r="G15" s="33"/>
      <c r="H15" s="33"/>
      <c r="I15" s="14"/>
    </row>
    <row r="16" ht="24.9" customHeight="1" spans="1:9">
      <c r="A16" s="30"/>
      <c r="B16" s="12"/>
      <c r="C16" s="27" t="s">
        <v>81</v>
      </c>
      <c r="D16" s="5"/>
      <c r="E16" s="8"/>
      <c r="F16" s="8"/>
      <c r="G16" s="14"/>
      <c r="H16" s="14"/>
      <c r="I16" s="5"/>
    </row>
    <row r="17" ht="44.1" customHeight="1" spans="1:9">
      <c r="A17" s="30"/>
      <c r="B17" s="12"/>
      <c r="C17" s="27" t="s">
        <v>85</v>
      </c>
      <c r="D17" s="5"/>
      <c r="E17" s="31"/>
      <c r="F17" s="31"/>
      <c r="G17" s="14"/>
      <c r="H17" s="14"/>
      <c r="I17" s="48"/>
    </row>
    <row r="18" ht="57" customHeight="1" spans="1:9">
      <c r="A18" s="30"/>
      <c r="B18" s="12"/>
      <c r="C18" s="34"/>
      <c r="D18" s="5"/>
      <c r="E18" s="31"/>
      <c r="F18" s="31"/>
      <c r="G18" s="14"/>
      <c r="H18" s="14"/>
      <c r="I18" s="48"/>
    </row>
    <row r="19" ht="59.1" customHeight="1" spans="1:9">
      <c r="A19" s="30"/>
      <c r="B19" s="12"/>
      <c r="C19" s="34"/>
      <c r="D19" s="5"/>
      <c r="E19" s="31"/>
      <c r="F19" s="31"/>
      <c r="G19" s="14"/>
      <c r="H19" s="14"/>
      <c r="I19" s="48"/>
    </row>
    <row r="20" ht="29.1" customHeight="1" spans="1:9">
      <c r="A20" s="30"/>
      <c r="B20" s="12"/>
      <c r="C20" s="34"/>
      <c r="D20" s="10"/>
      <c r="E20" s="10"/>
      <c r="F20" s="10"/>
      <c r="G20" s="35"/>
      <c r="H20" s="35"/>
      <c r="I20" s="48"/>
    </row>
    <row r="21" ht="32.1" customHeight="1" spans="1:9">
      <c r="A21" s="30"/>
      <c r="B21" s="12"/>
      <c r="C21" s="27" t="s">
        <v>89</v>
      </c>
      <c r="D21" s="5"/>
      <c r="E21" s="5"/>
      <c r="F21" s="5"/>
      <c r="G21" s="33"/>
      <c r="H21" s="33"/>
      <c r="I21" s="14"/>
    </row>
    <row r="22" ht="32.1" customHeight="1" spans="1:9">
      <c r="A22" s="30"/>
      <c r="B22" s="10" t="s">
        <v>143</v>
      </c>
      <c r="C22" s="10" t="s">
        <v>93</v>
      </c>
      <c r="D22" s="5"/>
      <c r="E22" s="8"/>
      <c r="F22" s="8"/>
      <c r="G22" s="14"/>
      <c r="H22" s="14"/>
      <c r="I22" s="14"/>
    </row>
    <row r="23" ht="32.1" customHeight="1" spans="1:9">
      <c r="A23" s="30"/>
      <c r="B23" s="12"/>
      <c r="C23" s="10" t="s">
        <v>97</v>
      </c>
      <c r="D23" s="5"/>
      <c r="E23" s="5"/>
      <c r="F23" s="5"/>
      <c r="G23" s="33"/>
      <c r="H23" s="33"/>
      <c r="I23" s="14"/>
    </row>
    <row r="24" ht="29.1" customHeight="1" spans="1:9">
      <c r="A24" s="30"/>
      <c r="B24" s="12"/>
      <c r="C24" s="10" t="s">
        <v>103</v>
      </c>
      <c r="D24" s="5"/>
      <c r="E24" s="5"/>
      <c r="F24" s="5"/>
      <c r="G24" s="14"/>
      <c r="H24" s="14"/>
      <c r="I24" s="14"/>
    </row>
    <row r="25" ht="24.9" customHeight="1" spans="1:9">
      <c r="A25" s="30"/>
      <c r="B25" s="12"/>
      <c r="C25" s="10" t="s">
        <v>106</v>
      </c>
      <c r="D25" s="8"/>
      <c r="E25" s="36"/>
      <c r="F25" s="37"/>
      <c r="G25" s="38"/>
      <c r="H25" s="39"/>
      <c r="I25" s="14"/>
    </row>
    <row r="26" ht="30" customHeight="1" spans="1:9">
      <c r="A26" s="30"/>
      <c r="B26" s="10" t="s">
        <v>149</v>
      </c>
      <c r="C26" s="10" t="s">
        <v>150</v>
      </c>
      <c r="D26" s="40"/>
      <c r="E26" s="41"/>
      <c r="F26" s="41"/>
      <c r="G26" s="14"/>
      <c r="H26" s="14"/>
      <c r="I26" s="14"/>
    </row>
    <row r="27" ht="33" customHeight="1" spans="1:9">
      <c r="A27" s="30"/>
      <c r="B27" s="12"/>
      <c r="C27" s="12"/>
      <c r="D27" s="5"/>
      <c r="E27" s="5"/>
      <c r="F27" s="5"/>
      <c r="G27" s="33"/>
      <c r="H27" s="42"/>
      <c r="I27" s="14"/>
    </row>
    <row r="28" ht="24.9" customHeight="1" spans="1:9">
      <c r="A28" s="6" t="s">
        <v>151</v>
      </c>
      <c r="B28" s="13"/>
      <c r="C28" s="13"/>
      <c r="D28" s="13"/>
      <c r="E28" s="13"/>
      <c r="F28" s="18"/>
      <c r="G28" s="43">
        <f>SUM(G14:G27)+G7</f>
        <v>10</v>
      </c>
      <c r="H28" s="43">
        <f>SUM(H14:H27)+I7</f>
        <v>0</v>
      </c>
      <c r="I28" s="14"/>
    </row>
    <row r="29" ht="18" customHeight="1"/>
    <row r="30" s="1" customFormat="1" ht="30" customHeight="1" spans="1:9">
      <c r="A30" s="44" t="s">
        <v>152</v>
      </c>
      <c r="B30" s="44"/>
      <c r="C30" s="44"/>
      <c r="D30" s="44"/>
      <c r="E30" s="44"/>
      <c r="F30" s="44"/>
      <c r="G30" s="44"/>
      <c r="H30" s="44"/>
      <c r="I30" s="44"/>
    </row>
    <row r="31" s="2" customFormat="1" ht="26.1" customHeight="1" spans="1:7">
      <c r="A31" s="45" t="s">
        <v>186</v>
      </c>
      <c r="C31" s="45" t="s">
        <v>187</v>
      </c>
      <c r="E31" s="45" t="s">
        <v>188</v>
      </c>
      <c r="G31" s="45" t="s">
        <v>189</v>
      </c>
    </row>
  </sheetData>
  <mergeCells count="24">
    <mergeCell ref="A3:I3"/>
    <mergeCell ref="B4:I4"/>
    <mergeCell ref="B5:E5"/>
    <mergeCell ref="G5:I5"/>
    <mergeCell ref="B6:C6"/>
    <mergeCell ref="B7:C7"/>
    <mergeCell ref="B8:C8"/>
    <mergeCell ref="B9:C9"/>
    <mergeCell ref="B10:C10"/>
    <mergeCell ref="B11:E11"/>
    <mergeCell ref="F11:I11"/>
    <mergeCell ref="B12:E12"/>
    <mergeCell ref="F12:I12"/>
    <mergeCell ref="A28:F28"/>
    <mergeCell ref="A30:I30"/>
    <mergeCell ref="A6:A10"/>
    <mergeCell ref="A11:A12"/>
    <mergeCell ref="A13:A27"/>
    <mergeCell ref="B14:B21"/>
    <mergeCell ref="B22:B25"/>
    <mergeCell ref="B26:B27"/>
    <mergeCell ref="C14:C15"/>
    <mergeCell ref="C17:C20"/>
    <mergeCell ref="C26:C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附件1</vt:lpstr>
      <vt:lpstr>附件2</vt:lpstr>
      <vt:lpstr>附件3-1</vt:lpstr>
      <vt:lpstr>附件3-2</vt:lpstr>
      <vt:lpstr>附件3-3</vt:lpstr>
      <vt:lpstr>附件4-2（交流部）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Coconut</cp:lastModifiedBy>
  <dcterms:created xsi:type="dcterms:W3CDTF">2022-03-15T01:37:00Z</dcterms:created>
  <dcterms:modified xsi:type="dcterms:W3CDTF">2023-09-05T03:15:10Z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A1BE73EBD3E14AF8A7F528F272BA4FAE_13</vt:lpwstr>
  </property>
  <property fmtid="{D5CDD505-2E9C-101B-9397-08002B2CF9AE}" pid="3" name="KSOProductBuildVer">
    <vt:lpwstr>2052-11.1.0.14309</vt:lpwstr>
  </property>
</Properties>
</file>